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 filterPrivacy="1" defaultThemeVersion="124226"/>
  <bookViews>
    <workbookView xWindow="0" yWindow="0" windowWidth="23256" windowHeight="12132"/>
  </bookViews>
  <sheets>
    <sheet name="Foaie2" sheetId="2" r:id="rId1"/>
    <sheet name="Foaie3" sheetId="3" r:id="rId2"/>
  </sheets>
  <calcPr calcId="145621"/>
</workbook>
</file>

<file path=xl/calcChain.xml><?xml version="1.0" encoding="utf-8"?>
<calcChain xmlns="http://schemas.openxmlformats.org/spreadsheetml/2006/main">
  <c r="D75" i="2" l="1"/>
  <c r="D26" i="3" l="1"/>
  <c r="D20" i="3" l="1"/>
  <c r="D15" i="3"/>
  <c r="D62" i="2"/>
  <c r="D76" i="2" s="1"/>
  <c r="D20" i="2"/>
  <c r="D27" i="2" l="1"/>
  <c r="D27" i="3" l="1"/>
  <c r="D21" i="3" l="1"/>
  <c r="D28" i="3" s="1"/>
  <c r="D28" i="2" l="1"/>
  <c r="D77" i="2" s="1"/>
</calcChain>
</file>

<file path=xl/sharedStrings.xml><?xml version="1.0" encoding="utf-8"?>
<sst xmlns="http://schemas.openxmlformats.org/spreadsheetml/2006/main" count="427" uniqueCount="159">
  <si>
    <t>Nr. crt.</t>
  </si>
  <si>
    <t>Cod CPV</t>
  </si>
  <si>
    <t>Modalitatea de derulare a procedurii de atribuire</t>
  </si>
  <si>
    <t>Procedura aplicată</t>
  </si>
  <si>
    <t>II. CONTRACTE PRESTĂRI SERVICII</t>
  </si>
  <si>
    <t>Persoana responsabila cu efectuarea achizitiei</t>
  </si>
  <si>
    <t>LEI, fără TVA</t>
  </si>
  <si>
    <t>online/offline</t>
  </si>
  <si>
    <t>I FURNIZARE PRODUSE</t>
  </si>
  <si>
    <t>online</t>
  </si>
  <si>
    <t>II PRESTARE SERVICII</t>
  </si>
  <si>
    <t>50112300-6</t>
  </si>
  <si>
    <t>Obiectul achiziției directe</t>
  </si>
  <si>
    <t xml:space="preserve">Valoare estimată </t>
  </si>
  <si>
    <t>Data (luna) estimată pentru inițiere</t>
  </si>
  <si>
    <t>Data (luna) estimată pentru finalizare</t>
  </si>
  <si>
    <t>Rădulescu Bianca</t>
  </si>
  <si>
    <t>Hârtie pentru copiatoare și xerografică</t>
  </si>
  <si>
    <t>30197642-8</t>
  </si>
  <si>
    <t>Consumabile (cartușe,tonere) pentru aparatura de birotică din dotarea OCPI VL (imprimante, copiatoare, faxuri)</t>
  </si>
  <si>
    <t>Pneuri pentru anvelope</t>
  </si>
  <si>
    <t>34351100-3</t>
  </si>
  <si>
    <t>22813000-2</t>
  </si>
  <si>
    <t>Servicii de asigurare de raspundere civila auto</t>
  </si>
  <si>
    <t>66516100-1</t>
  </si>
  <si>
    <t>Servicii de medicina muncii</t>
  </si>
  <si>
    <t>85147000-1</t>
  </si>
  <si>
    <t>72400000-4</t>
  </si>
  <si>
    <t xml:space="preserve"> Servicii de spalare a automobilelor</t>
  </si>
  <si>
    <t>Servicii de reparare și mentenanță echipamente IT</t>
  </si>
  <si>
    <t>Servicii de paza</t>
  </si>
  <si>
    <t>90900000-6</t>
  </si>
  <si>
    <t>50300000-8</t>
  </si>
  <si>
    <t>72212443-6</t>
  </si>
  <si>
    <t>66514110-0</t>
  </si>
  <si>
    <t>Stampile cu amprenta</t>
  </si>
  <si>
    <t>30192153-8</t>
  </si>
  <si>
    <t xml:space="preserve">Roviniete </t>
  </si>
  <si>
    <t xml:space="preserve">22453000-0 </t>
  </si>
  <si>
    <t>Chitanțiere, formulare și registre contabile</t>
  </si>
  <si>
    <t>72261000-2</t>
  </si>
  <si>
    <t>Servicii de spalare a automobilelor</t>
  </si>
  <si>
    <t>Servicii de asigurare CASCO a autovehiculelor</t>
  </si>
  <si>
    <t xml:space="preserve">Servicii curățenie </t>
  </si>
  <si>
    <t>Servicii de internet</t>
  </si>
  <si>
    <t>Servicii de televiziune prin cablu</t>
  </si>
  <si>
    <t>92232000-6</t>
  </si>
  <si>
    <t>Servicii de intretinere domeniu WEB</t>
  </si>
  <si>
    <t>50312600-1</t>
  </si>
  <si>
    <t xml:space="preserve"> Achiziții directe cu încheiere de contract</t>
  </si>
  <si>
    <t>50112200-5</t>
  </si>
  <si>
    <t>64112000-4</t>
  </si>
  <si>
    <t>Servicii poștale de distribuire a corespondenței</t>
  </si>
  <si>
    <t>90511000-2</t>
  </si>
  <si>
    <t>Servicii de colectare a deseurilor</t>
  </si>
  <si>
    <t xml:space="preserve">Achizitii directe </t>
  </si>
  <si>
    <t>Servicii de întreținere a sistemului de securitate-efractie</t>
  </si>
  <si>
    <t>50610000-4</t>
  </si>
  <si>
    <t>64210000-1</t>
  </si>
  <si>
    <t>Servicii de publicitate</t>
  </si>
  <si>
    <t>79341000-6</t>
  </si>
  <si>
    <t>Electricitate</t>
  </si>
  <si>
    <t>09310000-5</t>
  </si>
  <si>
    <t>Servicii de inspecție tehnică a automobilelor</t>
  </si>
  <si>
    <t>71631200-2</t>
  </si>
  <si>
    <t>Servicii de inspecție tehnică auto</t>
  </si>
  <si>
    <t xml:space="preserve"> Obiectul contractului de achiziție publică/acordului cadru</t>
  </si>
  <si>
    <t>EURO</t>
  </si>
  <si>
    <t>I. CONTRACTE FURNIZARE PRODUSE</t>
  </si>
  <si>
    <t>Carburanți auto</t>
  </si>
  <si>
    <t>I.b. Finanțate din venituri proprii (PNCCF)</t>
  </si>
  <si>
    <t>09134200-9</t>
  </si>
  <si>
    <t>TOTAL CONTRACTE I</t>
  </si>
  <si>
    <t>TOTAL CONTRACTE II</t>
  </si>
  <si>
    <t>TOTAL CONTRACTE I+II</t>
  </si>
  <si>
    <t>24951311-8</t>
  </si>
  <si>
    <t>Servicii de inchiriere imobile</t>
  </si>
  <si>
    <t>70310000-7</t>
  </si>
  <si>
    <t>ACHIZITII DIRECTE</t>
  </si>
  <si>
    <t>Consumabile auto</t>
  </si>
  <si>
    <t>09323000-9</t>
  </si>
  <si>
    <t>Încalzire urbana</t>
  </si>
  <si>
    <t>Apă</t>
  </si>
  <si>
    <t>41110000-3</t>
  </si>
  <si>
    <t>I.a.Finanţate din venituri proprii-activitate curenta</t>
  </si>
  <si>
    <t>TOTAL FURNIZARE PRODUSE ACTIVITATE CURENTA</t>
  </si>
  <si>
    <t>TOTAL FURNIZARE PRODUSE VENITURI PROPRII PNCCF</t>
  </si>
  <si>
    <t>I.b.Finanţate din venituri proprii-PNCCF</t>
  </si>
  <si>
    <t>II. b. Finanţate din venituri proprii-PNCCF</t>
  </si>
  <si>
    <t>I.a. Finanțate din VENITURI PROPRII-ACTIVITATE CURENTĂ</t>
  </si>
  <si>
    <t>II.a. Finanțate din VENITURI PROPRII-ACTIVITATE CURENTĂ</t>
  </si>
  <si>
    <t>II.aFinanţate din venituri proprii-activitate curenta</t>
  </si>
  <si>
    <t>Mentenanta aparate aer conditionat</t>
  </si>
  <si>
    <t>50730000-1</t>
  </si>
  <si>
    <t>Servicii transmisie de date mobile</t>
  </si>
  <si>
    <t>66110000-4</t>
  </si>
  <si>
    <t>79417000-0</t>
  </si>
  <si>
    <t>50800000-3</t>
  </si>
  <si>
    <t>90921000-9</t>
  </si>
  <si>
    <t>Servicii verificare priza de pamant</t>
  </si>
  <si>
    <t>71632000-7</t>
  </si>
  <si>
    <t>33760000-5</t>
  </si>
  <si>
    <t>Servicii inchiriere aparate purificare/filtrare apa</t>
  </si>
  <si>
    <t>51514110-2</t>
  </si>
  <si>
    <t>Prosoape dispenser</t>
  </si>
  <si>
    <t>Servicii de asistența soft contabilitate</t>
  </si>
  <si>
    <t>Servicii de actualizare/întreținere software contabilitate</t>
  </si>
  <si>
    <t>79713000-5 79710000-4</t>
  </si>
  <si>
    <t>Imprimante laser</t>
  </si>
  <si>
    <t>Mobilier birou</t>
  </si>
  <si>
    <t>39113000-7</t>
  </si>
  <si>
    <t>Unitati de memorie</t>
  </si>
  <si>
    <t>30233100-2</t>
  </si>
  <si>
    <t>ianuarie 2023</t>
  </si>
  <si>
    <t>decembrie 2023</t>
  </si>
  <si>
    <t>Produse de papetărie și birotică</t>
  </si>
  <si>
    <t xml:space="preserve">Servicii de telefonie fixă </t>
  </si>
  <si>
    <t>30232110-8</t>
  </si>
  <si>
    <t xml:space="preserve">Diverse servicii mentenanță și întreținere </t>
  </si>
  <si>
    <t>contract inchiriere</t>
  </si>
  <si>
    <t>licenta Primarie</t>
  </si>
  <si>
    <t>ONAC</t>
  </si>
  <si>
    <t>ANCPI</t>
  </si>
  <si>
    <t>Instituția care a organizat procedura de atribuire</t>
  </si>
  <si>
    <t>Acord cadru (nr si data)</t>
  </si>
  <si>
    <t>Acord cadru centralizat nr.1562/CN/08.02.2021</t>
  </si>
  <si>
    <t xml:space="preserve">licitație deschisa-Contracte subsecvente în baza Acord cadru centralizat </t>
  </si>
  <si>
    <t xml:space="preserve">Acord cadru centralizat nr.1229/CN/01.02.2022 </t>
  </si>
  <si>
    <t>Acord cadru centralizat nr.3218/CN/07.06.2021</t>
  </si>
  <si>
    <t>Acord cadru centralizat nr.3226/21.12.2022</t>
  </si>
  <si>
    <t>Servicii bancare-de acceptare la plata a cardurilor</t>
  </si>
  <si>
    <t>Servicii bancare de procesare a plăților electronice online cu card bancar</t>
  </si>
  <si>
    <t>Servicii de curierat</t>
  </si>
  <si>
    <t>64120000-3</t>
  </si>
  <si>
    <t>CONTRACTE SUBSECVENTE</t>
  </si>
  <si>
    <t>OFICIUL DE CADASTRU ȘI PUBLICITATE IMOBILIARĂ VÂLCEA</t>
  </si>
  <si>
    <t xml:space="preserve">TOTAL FURNIZARE PRODUSE I: FURNIZARE </t>
  </si>
  <si>
    <t>Servicii in domeniul SSM si SU</t>
  </si>
  <si>
    <t>Servicii intretinere si reparatii autovehicule</t>
  </si>
  <si>
    <t>Servicii dezinfectie dezinsecție deratizare</t>
  </si>
  <si>
    <t>TOTAL ACHIZIȚII SERVICII II a(activitate curentă):</t>
  </si>
  <si>
    <t>Servicii reparatie /revizie VL 10 CPI</t>
  </si>
  <si>
    <t>TOTAL ACHIZIȚII SERVICII IIb (venituri proprii PNCCF):</t>
  </si>
  <si>
    <t>TOTAL ACHIZIȚII I + II</t>
  </si>
  <si>
    <t>TOTAL FURNIZARE SERVICII II</t>
  </si>
  <si>
    <t xml:space="preserve">NOTĂ </t>
  </si>
  <si>
    <t>30192113-6 30125100-2</t>
  </si>
  <si>
    <t xml:space="preserve"> </t>
  </si>
  <si>
    <t>ANEXA nr. 1 LA PROGRAMUL ANUAL AL ACHIZIŢIILOR PUBLICE 2023</t>
  </si>
  <si>
    <t>Valoare estimată contract/acord cadru (fără TVA)</t>
  </si>
  <si>
    <t>TOTAL CONTRACTE I. a. FURNIZARE PRODUSE (buget de stat)</t>
  </si>
  <si>
    <t>licitație deschisa-Contracte subsecvente în baza Acord cadru centralizat nr.2722/CN/28.10.2019 incheiat de ONAC</t>
  </si>
  <si>
    <t>TOTAL CONTRACTE I. b. FURNIZARE PRODUSE (venituri proprii)</t>
  </si>
  <si>
    <t>Acord cadru centralizat nr.54985/13.10.2022</t>
  </si>
  <si>
    <t>TOTAL CONTRACTE II. a. FURNIZARE SERVICII VENITURI PROPRII ACTIVITATE CURENTA</t>
  </si>
  <si>
    <t>Valoare contracte subsecvente 2023(LEI/fără TVA)</t>
  </si>
  <si>
    <t>Acord cadru centralizat nr.32540/19.07.2021</t>
  </si>
  <si>
    <t xml:space="preserve">30192000-1 30199000-0 </t>
  </si>
  <si>
    <t xml:space="preserve"> ANEXA nr. 2 la PROGRAMUL ANUAL AL ACHIZIŢIILOR PUBLICE - 2023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</si>
</sst>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##\ ###\ ##0"/>
  </numFmts>
  <fonts count="21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8"/>
      <color rgb="FF000000"/>
      <name val="Arial"/>
      <family val="2"/>
    </font>
    <font>
      <b/>
      <sz val="12"/>
      <color rgb="FFFF0000"/>
      <name val="Arial"/>
      <family val="2"/>
    </font>
    <font>
      <sz val="10"/>
      <name val="Arial"/>
      <family val="2"/>
    </font>
    <font>
      <b/>
      <sz val="16"/>
      <color rgb="FFFF0000"/>
      <name val="Arial"/>
      <family val="2"/>
    </font>
    <font>
      <b/>
      <sz val="10"/>
      <name val="Arial"/>
      <family val="2"/>
    </font>
    <font>
      <b/>
      <i/>
      <sz val="10"/>
      <name val="Arial"/>
      <family val="2"/>
    </font>
    <font>
      <b/>
      <sz val="14"/>
      <color rgb="FFFF0000"/>
      <name val="Arial"/>
      <family val="2"/>
    </font>
    <font>
      <b/>
      <sz val="12"/>
      <name val="Arial"/>
      <family val="2"/>
    </font>
    <font>
      <b/>
      <sz val="11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color theme="1"/>
      <name val="Arial"/>
      <family val="2"/>
    </font>
    <font>
      <sz val="12"/>
      <color rgb="FFFF0000"/>
      <name val="Arial"/>
      <family val="2"/>
    </font>
    <font>
      <b/>
      <sz val="10"/>
      <color theme="1"/>
      <name val="Arial"/>
      <family val="2"/>
    </font>
    <font>
      <b/>
      <sz val="12"/>
      <color theme="1"/>
      <name val="Calibri"/>
      <family val="2"/>
      <scheme val="minor"/>
    </font>
    <font>
      <b/>
      <sz val="14"/>
      <name val="Arial"/>
      <family val="2"/>
    </font>
    <font>
      <sz val="11"/>
      <color rgb="FFFF0000"/>
      <name val="Calibri"/>
      <family val="2"/>
      <scheme val="minor"/>
    </font>
    <font>
      <sz val="10"/>
      <color rgb="FF000000"/>
      <name val="Arial"/>
      <family val="2"/>
    </font>
    <font>
      <sz val="12"/>
      <name val="Arial"/>
      <family val="2"/>
    </font>
  </fonts>
  <fills count="7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5" tint="0.79998168889431442"/>
        <bgColor indexed="64"/>
      </patternFill>
    </fill>
    <fill>
      <patternFill patternType="solid">
        <fgColor rgb="FFFFFF00"/>
        <bgColor indexed="64"/>
      </patternFill>
    </fill>
  </fills>
  <borders count="4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4">
    <xf numFmtId="0" fontId="0" fillId="0" borderId="0"/>
    <xf numFmtId="0" fontId="4" fillId="0" borderId="0"/>
    <xf numFmtId="0" fontId="11" fillId="0" borderId="0"/>
    <xf numFmtId="0" fontId="4" fillId="0" borderId="0"/>
  </cellStyleXfs>
  <cellXfs count="248">
    <xf numFmtId="0" fontId="0" fillId="0" borderId="0" xfId="0"/>
    <xf numFmtId="0" fontId="1" fillId="0" borderId="0" xfId="0" applyFont="1" applyAlignment="1">
      <alignment vertical="center" wrapText="1"/>
    </xf>
    <xf numFmtId="0" fontId="1" fillId="0" borderId="0" xfId="0" applyFont="1"/>
    <xf numFmtId="49" fontId="6" fillId="4" borderId="13" xfId="1" applyNumberFormat="1" applyFont="1" applyFill="1" applyBorder="1" applyAlignment="1">
      <alignment horizontal="center" vertical="center" wrapText="1"/>
    </xf>
    <xf numFmtId="49" fontId="6" fillId="4" borderId="17" xfId="1" applyNumberFormat="1" applyFont="1" applyFill="1" applyBorder="1" applyAlignment="1">
      <alignment horizontal="center" vertical="center" wrapText="1"/>
    </xf>
    <xf numFmtId="0" fontId="6" fillId="3" borderId="19" xfId="1" applyFont="1" applyFill="1" applyBorder="1" applyAlignment="1">
      <alignment horizontal="center" vertical="center" wrapText="1"/>
    </xf>
    <xf numFmtId="0" fontId="6" fillId="3" borderId="3" xfId="1" applyFont="1" applyFill="1" applyBorder="1" applyAlignment="1">
      <alignment horizontal="center" vertical="center" wrapText="1"/>
    </xf>
    <xf numFmtId="49" fontId="6" fillId="3" borderId="3" xfId="1" applyNumberFormat="1" applyFont="1" applyFill="1" applyBorder="1" applyAlignment="1">
      <alignment horizontal="center" vertical="center" wrapText="1"/>
    </xf>
    <xf numFmtId="49" fontId="6" fillId="3" borderId="20" xfId="1" applyNumberFormat="1" applyFont="1" applyFill="1" applyBorder="1" applyAlignment="1">
      <alignment horizontal="center" vertical="center" wrapText="1"/>
    </xf>
    <xf numFmtId="0" fontId="8" fillId="4" borderId="23" xfId="1" applyFont="1" applyFill="1" applyBorder="1" applyAlignment="1">
      <alignment horizontal="left" vertical="center"/>
    </xf>
    <xf numFmtId="0" fontId="8" fillId="4" borderId="0" xfId="1" applyFont="1" applyFill="1" applyBorder="1" applyAlignment="1">
      <alignment horizontal="left" vertical="center"/>
    </xf>
    <xf numFmtId="0" fontId="8" fillId="4" borderId="24" xfId="1" applyFont="1" applyFill="1" applyBorder="1" applyAlignment="1">
      <alignment horizontal="left" vertical="center"/>
    </xf>
    <xf numFmtId="0" fontId="4" fillId="3" borderId="6" xfId="1" applyFont="1" applyFill="1" applyBorder="1" applyAlignment="1">
      <alignment horizontal="center" vertical="center"/>
    </xf>
    <xf numFmtId="49" fontId="4" fillId="3" borderId="6" xfId="0" applyNumberFormat="1" applyFont="1" applyFill="1" applyBorder="1" applyAlignment="1">
      <alignment horizontal="center" vertical="center" wrapText="1"/>
    </xf>
    <xf numFmtId="49" fontId="4" fillId="3" borderId="9" xfId="0" applyNumberFormat="1" applyFont="1" applyFill="1" applyBorder="1" applyAlignment="1">
      <alignment horizontal="center" vertical="center" wrapText="1"/>
    </xf>
    <xf numFmtId="49" fontId="4" fillId="0" borderId="6" xfId="0" applyNumberFormat="1" applyFont="1" applyFill="1" applyBorder="1" applyAlignment="1">
      <alignment horizontal="center" vertical="center" wrapText="1"/>
    </xf>
    <xf numFmtId="0" fontId="4" fillId="3" borderId="6" xfId="0" applyNumberFormat="1" applyFont="1" applyFill="1" applyBorder="1" applyAlignment="1">
      <alignment vertical="center" wrapText="1"/>
    </xf>
    <xf numFmtId="0" fontId="4" fillId="3" borderId="6" xfId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left" vertical="center"/>
    </xf>
    <xf numFmtId="0" fontId="6" fillId="0" borderId="0" xfId="0" applyFont="1" applyFill="1" applyBorder="1" applyAlignment="1">
      <alignment vertical="center"/>
    </xf>
    <xf numFmtId="0" fontId="4" fillId="0" borderId="0" xfId="0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vertical="center" wrapText="1"/>
    </xf>
    <xf numFmtId="0" fontId="4" fillId="0" borderId="6" xfId="1" applyFont="1" applyFill="1" applyBorder="1" applyAlignment="1">
      <alignment horizontal="left" vertical="center" wrapText="1"/>
    </xf>
    <xf numFmtId="0" fontId="4" fillId="0" borderId="6" xfId="1" applyFont="1" applyFill="1" applyBorder="1" applyAlignment="1">
      <alignment horizontal="center" vertical="center"/>
    </xf>
    <xf numFmtId="49" fontId="6" fillId="0" borderId="6" xfId="1" applyNumberFormat="1" applyFont="1" applyFill="1" applyBorder="1" applyAlignment="1">
      <alignment horizontal="center" vertical="center" wrapText="1"/>
    </xf>
    <xf numFmtId="0" fontId="0" fillId="3" borderId="0" xfId="0" applyFill="1"/>
    <xf numFmtId="0" fontId="0" fillId="0" borderId="0" xfId="0" applyBorder="1"/>
    <xf numFmtId="4" fontId="1" fillId="0" borderId="0" xfId="0" applyNumberFormat="1" applyFont="1"/>
    <xf numFmtId="4" fontId="6" fillId="4" borderId="13" xfId="1" applyNumberFormat="1" applyFont="1" applyFill="1" applyBorder="1" applyAlignment="1">
      <alignment horizontal="center" vertical="center" wrapText="1"/>
    </xf>
    <xf numFmtId="4" fontId="6" fillId="4" borderId="16" xfId="1" applyNumberFormat="1" applyFont="1" applyFill="1" applyBorder="1" applyAlignment="1">
      <alignment horizontal="center" vertical="center" wrapText="1"/>
    </xf>
    <xf numFmtId="4" fontId="6" fillId="3" borderId="3" xfId="1" applyNumberFormat="1" applyFont="1" applyFill="1" applyBorder="1" applyAlignment="1">
      <alignment horizontal="center" vertical="center" wrapText="1"/>
    </xf>
    <xf numFmtId="4" fontId="8" fillId="4" borderId="0" xfId="1" applyNumberFormat="1" applyFont="1" applyFill="1" applyBorder="1" applyAlignment="1">
      <alignment horizontal="left" vertical="center"/>
    </xf>
    <xf numFmtId="4" fontId="4" fillId="3" borderId="6" xfId="1" applyNumberFormat="1" applyFont="1" applyFill="1" applyBorder="1" applyAlignment="1">
      <alignment horizontal="right" vertical="center"/>
    </xf>
    <xf numFmtId="4" fontId="4" fillId="0" borderId="6" xfId="1" applyNumberFormat="1" applyFont="1" applyFill="1" applyBorder="1" applyAlignment="1">
      <alignment horizontal="right" vertical="center"/>
    </xf>
    <xf numFmtId="4" fontId="9" fillId="0" borderId="6" xfId="1" applyNumberFormat="1" applyFont="1" applyFill="1" applyBorder="1" applyAlignment="1">
      <alignment horizontal="right" vertical="center" wrapText="1"/>
    </xf>
    <xf numFmtId="4" fontId="0" fillId="0" borderId="0" xfId="0" applyNumberFormat="1" applyAlignment="1">
      <alignment horizontal="left" vertical="center"/>
    </xf>
    <xf numFmtId="4" fontId="6" fillId="0" borderId="0" xfId="0" applyNumberFormat="1" applyFont="1" applyFill="1" applyBorder="1" applyAlignment="1">
      <alignment horizontal="left" vertical="center" wrapText="1"/>
    </xf>
    <xf numFmtId="4" fontId="0" fillId="0" borderId="0" xfId="0" applyNumberFormat="1"/>
    <xf numFmtId="0" fontId="4" fillId="3" borderId="6" xfId="0" applyFont="1" applyFill="1" applyBorder="1" applyAlignment="1">
      <alignment horizontal="left" vertical="center" wrapText="1"/>
    </xf>
    <xf numFmtId="49" fontId="4" fillId="0" borderId="17" xfId="1" applyNumberFormat="1" applyFont="1" applyFill="1" applyBorder="1" applyAlignment="1">
      <alignment horizontal="center" vertical="center" wrapText="1"/>
    </xf>
    <xf numFmtId="49" fontId="4" fillId="0" borderId="28" xfId="1" applyNumberFormat="1" applyFont="1" applyFill="1" applyBorder="1" applyAlignment="1">
      <alignment horizontal="center" vertical="center" wrapText="1"/>
    </xf>
    <xf numFmtId="49" fontId="1" fillId="0" borderId="0" xfId="0" applyNumberFormat="1" applyFont="1"/>
    <xf numFmtId="49" fontId="8" fillId="4" borderId="0" xfId="1" applyNumberFormat="1" applyFont="1" applyFill="1" applyBorder="1" applyAlignment="1">
      <alignment horizontal="left" vertical="center"/>
    </xf>
    <xf numFmtId="49" fontId="0" fillId="0" borderId="0" xfId="0" applyNumberFormat="1" applyAlignment="1">
      <alignment horizontal="left" vertical="center"/>
    </xf>
    <xf numFmtId="49" fontId="6" fillId="0" borderId="0" xfId="0" applyNumberFormat="1" applyFont="1" applyFill="1" applyBorder="1" applyAlignment="1">
      <alignment horizontal="left" vertical="center" wrapText="1"/>
    </xf>
    <xf numFmtId="49" fontId="0" fillId="0" borderId="0" xfId="0" applyNumberFormat="1"/>
    <xf numFmtId="49" fontId="6" fillId="0" borderId="0" xfId="0" applyNumberFormat="1" applyFont="1" applyFill="1" applyBorder="1" applyAlignment="1">
      <alignment vertical="center" wrapText="1"/>
    </xf>
    <xf numFmtId="4" fontId="1" fillId="0" borderId="0" xfId="0" applyNumberFormat="1" applyFont="1" applyAlignment="1">
      <alignment vertical="center" wrapText="1"/>
    </xf>
    <xf numFmtId="0" fontId="13" fillId="0" borderId="0" xfId="0" applyFont="1"/>
    <xf numFmtId="0" fontId="4" fillId="5" borderId="6" xfId="0" applyNumberFormat="1" applyFont="1" applyFill="1" applyBorder="1" applyAlignment="1">
      <alignment vertical="center" wrapText="1"/>
    </xf>
    <xf numFmtId="0" fontId="4" fillId="5" borderId="6" xfId="1" applyFont="1" applyFill="1" applyBorder="1" applyAlignment="1">
      <alignment horizontal="center" vertical="center" wrapText="1"/>
    </xf>
    <xf numFmtId="49" fontId="4" fillId="5" borderId="6" xfId="0" applyNumberFormat="1" applyFont="1" applyFill="1" applyBorder="1" applyAlignment="1">
      <alignment horizontal="center" vertical="center" wrapText="1"/>
    </xf>
    <xf numFmtId="49" fontId="4" fillId="5" borderId="9" xfId="0" applyNumberFormat="1" applyFont="1" applyFill="1" applyBorder="1" applyAlignment="1">
      <alignment horizontal="center" vertical="center" wrapText="1"/>
    </xf>
    <xf numFmtId="0" fontId="6" fillId="5" borderId="0" xfId="0" applyFont="1" applyFill="1" applyBorder="1" applyAlignment="1">
      <alignment vertical="center"/>
    </xf>
    <xf numFmtId="0" fontId="6" fillId="3" borderId="0" xfId="0" applyFont="1" applyFill="1" applyBorder="1" applyAlignment="1">
      <alignment vertical="center"/>
    </xf>
    <xf numFmtId="0" fontId="0" fillId="0" borderId="0" xfId="0" applyAlignment="1">
      <alignment vertical="center"/>
    </xf>
    <xf numFmtId="4" fontId="6" fillId="0" borderId="6" xfId="1" applyNumberFormat="1" applyFont="1" applyFill="1" applyBorder="1" applyAlignment="1">
      <alignment horizontal="right" vertical="center"/>
    </xf>
    <xf numFmtId="0" fontId="0" fillId="3" borderId="35" xfId="0" applyFill="1" applyBorder="1"/>
    <xf numFmtId="0" fontId="4" fillId="5" borderId="6" xfId="0" applyFont="1" applyFill="1" applyBorder="1" applyAlignment="1">
      <alignment horizontal="center" vertical="center"/>
    </xf>
    <xf numFmtId="0" fontId="0" fillId="3" borderId="0" xfId="0" applyFill="1" applyBorder="1"/>
    <xf numFmtId="0" fontId="4" fillId="3" borderId="0" xfId="0" applyNumberFormat="1" applyFont="1" applyFill="1" applyBorder="1" applyAlignment="1">
      <alignment vertical="center" wrapText="1"/>
    </xf>
    <xf numFmtId="4" fontId="0" fillId="3" borderId="0" xfId="0" applyNumberFormat="1" applyFill="1"/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4" fontId="15" fillId="3" borderId="6" xfId="0" applyNumberFormat="1" applyFont="1" applyFill="1" applyBorder="1" applyAlignment="1">
      <alignment horizontal="center" vertical="center"/>
    </xf>
    <xf numFmtId="0" fontId="1" fillId="3" borderId="10" xfId="0" applyFont="1" applyFill="1" applyBorder="1" applyAlignment="1">
      <alignment horizontal="center" vertical="center"/>
    </xf>
    <xf numFmtId="0" fontId="1" fillId="3" borderId="9" xfId="0" applyFont="1" applyFill="1" applyBorder="1" applyAlignment="1">
      <alignment horizontal="center" vertical="center" wrapText="1"/>
    </xf>
    <xf numFmtId="0" fontId="1" fillId="3" borderId="11" xfId="0" applyFont="1" applyFill="1" applyBorder="1"/>
    <xf numFmtId="4" fontId="12" fillId="0" borderId="6" xfId="0" applyNumberFormat="1" applyFont="1" applyBorder="1"/>
    <xf numFmtId="0" fontId="16" fillId="6" borderId="4" xfId="0" applyFont="1" applyFill="1" applyBorder="1"/>
    <xf numFmtId="0" fontId="16" fillId="6" borderId="22" xfId="0" applyFont="1" applyFill="1" applyBorder="1"/>
    <xf numFmtId="0" fontId="5" fillId="0" borderId="0" xfId="1" applyFont="1" applyFill="1" applyBorder="1" applyAlignment="1">
      <alignment horizontal="center" vertical="center" wrapText="1"/>
    </xf>
    <xf numFmtId="4" fontId="12" fillId="4" borderId="25" xfId="0" applyNumberFormat="1" applyFont="1" applyFill="1" applyBorder="1" applyAlignment="1"/>
    <xf numFmtId="4" fontId="12" fillId="6" borderId="36" xfId="0" applyNumberFormat="1" applyFont="1" applyFill="1" applyBorder="1"/>
    <xf numFmtId="4" fontId="12" fillId="4" borderId="25" xfId="0" applyNumberFormat="1" applyFont="1" applyFill="1" applyBorder="1"/>
    <xf numFmtId="0" fontId="6" fillId="0" borderId="0" xfId="0" applyFont="1" applyFill="1" applyBorder="1" applyAlignment="1">
      <alignment horizontal="left" vertical="center"/>
    </xf>
    <xf numFmtId="0" fontId="4" fillId="0" borderId="6" xfId="0" applyFont="1" applyFill="1" applyBorder="1" applyAlignment="1">
      <alignment horizontal="center"/>
    </xf>
    <xf numFmtId="0" fontId="4" fillId="5" borderId="6" xfId="0" applyFont="1" applyFill="1" applyBorder="1" applyAlignment="1">
      <alignment wrapText="1"/>
    </xf>
    <xf numFmtId="0" fontId="4" fillId="5" borderId="6" xfId="0" applyFont="1" applyFill="1" applyBorder="1" applyAlignment="1">
      <alignment horizontal="center"/>
    </xf>
    <xf numFmtId="0" fontId="4" fillId="3" borderId="6" xfId="1" applyFont="1" applyFill="1" applyBorder="1" applyAlignment="1">
      <alignment horizontal="left" vertical="center"/>
    </xf>
    <xf numFmtId="4" fontId="4" fillId="3" borderId="6" xfId="1" applyNumberFormat="1" applyFont="1" applyFill="1" applyBorder="1" applyAlignment="1">
      <alignment horizontal="center" vertical="center"/>
    </xf>
    <xf numFmtId="0" fontId="4" fillId="0" borderId="6" xfId="1" applyFont="1" applyFill="1" applyBorder="1" applyAlignment="1">
      <alignment horizontal="right" vertical="center"/>
    </xf>
    <xf numFmtId="0" fontId="4" fillId="3" borderId="6" xfId="1" applyFont="1" applyFill="1" applyBorder="1" applyAlignment="1">
      <alignment horizontal="right" vertical="center"/>
    </xf>
    <xf numFmtId="49" fontId="4" fillId="5" borderId="34" xfId="0" applyNumberFormat="1" applyFont="1" applyFill="1" applyBorder="1" applyAlignment="1">
      <alignment horizontal="center" vertical="center" wrapText="1"/>
    </xf>
    <xf numFmtId="0" fontId="4" fillId="5" borderId="33" xfId="0" applyNumberFormat="1" applyFont="1" applyFill="1" applyBorder="1" applyAlignment="1">
      <alignment vertical="center" wrapText="1"/>
    </xf>
    <xf numFmtId="0" fontId="4" fillId="5" borderId="33" xfId="1" applyFont="1" applyFill="1" applyBorder="1" applyAlignment="1">
      <alignment horizontal="center" vertical="center" wrapText="1"/>
    </xf>
    <xf numFmtId="0" fontId="4" fillId="5" borderId="29" xfId="1" applyFont="1" applyFill="1" applyBorder="1" applyAlignment="1">
      <alignment horizontal="center" vertical="center" wrapText="1"/>
    </xf>
    <xf numFmtId="49" fontId="4" fillId="5" borderId="29" xfId="0" applyNumberFormat="1" applyFont="1" applyFill="1" applyBorder="1" applyAlignment="1">
      <alignment horizontal="center" vertical="center" wrapText="1"/>
    </xf>
    <xf numFmtId="0" fontId="4" fillId="5" borderId="29" xfId="0" applyNumberFormat="1" applyFont="1" applyFill="1" applyBorder="1" applyAlignment="1">
      <alignment vertical="center" wrapText="1"/>
    </xf>
    <xf numFmtId="0" fontId="4" fillId="5" borderId="25" xfId="1" applyFont="1" applyFill="1" applyBorder="1" applyAlignment="1">
      <alignment horizontal="center" vertical="center" wrapText="1"/>
    </xf>
    <xf numFmtId="49" fontId="4" fillId="5" borderId="30" xfId="0" applyNumberFormat="1" applyFont="1" applyFill="1" applyBorder="1" applyAlignment="1">
      <alignment horizontal="center" vertical="center" wrapText="1"/>
    </xf>
    <xf numFmtId="164" fontId="10" fillId="0" borderId="20" xfId="1" applyNumberFormat="1" applyFont="1" applyFill="1" applyBorder="1" applyAlignment="1">
      <alignment horizontal="center" vertical="center" wrapText="1"/>
    </xf>
    <xf numFmtId="49" fontId="6" fillId="3" borderId="9" xfId="1" applyNumberFormat="1" applyFont="1" applyFill="1" applyBorder="1" applyAlignment="1">
      <alignment horizontal="center" vertical="center" wrapText="1"/>
    </xf>
    <xf numFmtId="0" fontId="17" fillId="3" borderId="25" xfId="0" applyFont="1" applyFill="1" applyBorder="1" applyAlignment="1">
      <alignment horizontal="left" vertical="center" wrapText="1"/>
    </xf>
    <xf numFmtId="0" fontId="17" fillId="3" borderId="29" xfId="0" applyFont="1" applyFill="1" applyBorder="1" applyAlignment="1">
      <alignment horizontal="left" vertical="center"/>
    </xf>
    <xf numFmtId="0" fontId="17" fillId="3" borderId="30" xfId="0" applyFont="1" applyFill="1" applyBorder="1" applyAlignment="1">
      <alignment horizontal="left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 wrapText="1"/>
    </xf>
    <xf numFmtId="4" fontId="4" fillId="2" borderId="6" xfId="0" applyNumberFormat="1" applyFont="1" applyFill="1" applyBorder="1" applyAlignment="1">
      <alignment horizontal="center" vertical="center"/>
    </xf>
    <xf numFmtId="0" fontId="18" fillId="3" borderId="0" xfId="0" applyFont="1" applyFill="1"/>
    <xf numFmtId="49" fontId="4" fillId="5" borderId="25" xfId="1" applyNumberFormat="1" applyFont="1" applyFill="1" applyBorder="1" applyAlignment="1">
      <alignment horizontal="center" vertical="center" wrapText="1"/>
    </xf>
    <xf numFmtId="0" fontId="1" fillId="5" borderId="6" xfId="0" applyNumberFormat="1" applyFont="1" applyFill="1" applyBorder="1" applyAlignment="1">
      <alignment vertical="center" wrapText="1"/>
    </xf>
    <xf numFmtId="0" fontId="1" fillId="5" borderId="6" xfId="1" applyFont="1" applyFill="1" applyBorder="1" applyAlignment="1">
      <alignment horizontal="center" vertical="center" wrapText="1"/>
    </xf>
    <xf numFmtId="0" fontId="1" fillId="5" borderId="6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horizontal="left" vertical="center" wrapText="1"/>
    </xf>
    <xf numFmtId="0" fontId="1" fillId="3" borderId="6" xfId="0" applyFont="1" applyFill="1" applyBorder="1" applyAlignment="1">
      <alignment horizontal="left" vertical="center"/>
    </xf>
    <xf numFmtId="0" fontId="1" fillId="3" borderId="6" xfId="0" applyFont="1" applyFill="1" applyBorder="1" applyAlignment="1">
      <alignment vertical="center" wrapText="1"/>
    </xf>
    <xf numFmtId="0" fontId="1" fillId="3" borderId="6" xfId="0" applyFont="1" applyFill="1" applyBorder="1" applyAlignment="1">
      <alignment horizontal="left" vertical="center" wrapText="1"/>
    </xf>
    <xf numFmtId="0" fontId="1" fillId="5" borderId="9" xfId="0" applyFont="1" applyFill="1" applyBorder="1" applyAlignment="1">
      <alignment horizontal="left" vertical="center"/>
    </xf>
    <xf numFmtId="0" fontId="1" fillId="5" borderId="6" xfId="0" applyFont="1" applyFill="1" applyBorder="1" applyAlignment="1">
      <alignment vertical="center" wrapText="1"/>
    </xf>
    <xf numFmtId="0" fontId="1" fillId="3" borderId="9" xfId="0" applyFont="1" applyFill="1" applyBorder="1" applyAlignment="1">
      <alignment horizontal="left" vertical="center"/>
    </xf>
    <xf numFmtId="0" fontId="1" fillId="5" borderId="25" xfId="0" applyFont="1" applyFill="1" applyBorder="1" applyAlignment="1">
      <alignment horizontal="left" vertical="center" wrapText="1"/>
    </xf>
    <xf numFmtId="0" fontId="1" fillId="5" borderId="25" xfId="0" applyFont="1" applyFill="1" applyBorder="1" applyAlignment="1">
      <alignment horizontal="left" vertical="center"/>
    </xf>
    <xf numFmtId="0" fontId="1" fillId="5" borderId="38" xfId="0" applyFont="1" applyFill="1" applyBorder="1" applyAlignment="1">
      <alignment horizontal="left" vertical="center"/>
    </xf>
    <xf numFmtId="49" fontId="1" fillId="5" borderId="6" xfId="1" applyNumberFormat="1" applyFont="1" applyFill="1" applyBorder="1" applyAlignment="1">
      <alignment horizontal="center" vertical="center" wrapText="1"/>
    </xf>
    <xf numFmtId="0" fontId="8" fillId="4" borderId="11" xfId="1" applyFont="1" applyFill="1" applyBorder="1" applyAlignment="1">
      <alignment horizontal="left" vertical="center"/>
    </xf>
    <xf numFmtId="0" fontId="8" fillId="3" borderId="6" xfId="1" applyFont="1" applyFill="1" applyBorder="1" applyAlignment="1">
      <alignment horizontal="left" vertical="center"/>
    </xf>
    <xf numFmtId="4" fontId="4" fillId="2" borderId="6" xfId="0" applyNumberFormat="1" applyFont="1" applyFill="1" applyBorder="1" applyAlignment="1">
      <alignment horizontal="right" vertical="center"/>
    </xf>
    <xf numFmtId="4" fontId="6" fillId="3" borderId="6" xfId="0" applyNumberFormat="1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horizontal="center" vertical="center"/>
    </xf>
    <xf numFmtId="0" fontId="8" fillId="3" borderId="8" xfId="1" applyFont="1" applyFill="1" applyBorder="1" applyAlignment="1">
      <alignment horizontal="left" vertical="center"/>
    </xf>
    <xf numFmtId="0" fontId="8" fillId="4" borderId="40" xfId="1" applyFont="1" applyFill="1" applyBorder="1" applyAlignment="1">
      <alignment horizontal="left" vertical="center"/>
    </xf>
    <xf numFmtId="0" fontId="8" fillId="4" borderId="31" xfId="1" applyFont="1" applyFill="1" applyBorder="1" applyAlignment="1">
      <alignment horizontal="left" vertical="center"/>
    </xf>
    <xf numFmtId="0" fontId="8" fillId="4" borderId="41" xfId="0" applyFont="1" applyFill="1" applyBorder="1" applyAlignment="1">
      <alignment horizontal="left" vertical="center"/>
    </xf>
    <xf numFmtId="0" fontId="8" fillId="4" borderId="4" xfId="0" applyFont="1" applyFill="1" applyBorder="1" applyAlignment="1">
      <alignment horizontal="left" vertical="center"/>
    </xf>
    <xf numFmtId="49" fontId="4" fillId="3" borderId="0" xfId="0" applyNumberFormat="1" applyFont="1" applyFill="1" applyBorder="1" applyAlignment="1">
      <alignment horizontal="center" vertical="center" wrapText="1"/>
    </xf>
    <xf numFmtId="164" fontId="10" fillId="0" borderId="5" xfId="1" applyNumberFormat="1" applyFont="1" applyFill="1" applyBorder="1" applyAlignment="1">
      <alignment horizontal="center" vertical="center" wrapText="1"/>
    </xf>
    <xf numFmtId="164" fontId="8" fillId="4" borderId="4" xfId="1" applyNumberFormat="1" applyFont="1" applyFill="1" applyBorder="1" applyAlignment="1">
      <alignment horizontal="center" vertical="center" wrapText="1"/>
    </xf>
    <xf numFmtId="0" fontId="0" fillId="4" borderId="22" xfId="0" applyFill="1" applyBorder="1" applyAlignment="1">
      <alignment vertical="center"/>
    </xf>
    <xf numFmtId="0" fontId="8" fillId="4" borderId="38" xfId="1" applyFont="1" applyFill="1" applyBorder="1" applyAlignment="1">
      <alignment horizontal="left" vertical="center"/>
    </xf>
    <xf numFmtId="0" fontId="8" fillId="4" borderId="39" xfId="0" applyFont="1" applyFill="1" applyBorder="1" applyAlignment="1">
      <alignment horizontal="left" vertical="center" wrapText="1"/>
    </xf>
    <xf numFmtId="0" fontId="8" fillId="4" borderId="26" xfId="0" applyFont="1" applyFill="1" applyBorder="1" applyAlignment="1">
      <alignment horizontal="left" vertical="center"/>
    </xf>
    <xf numFmtId="49" fontId="4" fillId="4" borderId="44" xfId="0" applyNumberFormat="1" applyFont="1" applyFill="1" applyBorder="1" applyAlignment="1">
      <alignment horizontal="center" vertical="center" wrapText="1"/>
    </xf>
    <xf numFmtId="4" fontId="17" fillId="4" borderId="0" xfId="1" applyNumberFormat="1" applyFont="1" applyFill="1" applyBorder="1" applyAlignment="1">
      <alignment horizontal="left" vertical="center"/>
    </xf>
    <xf numFmtId="4" fontId="4" fillId="3" borderId="6" xfId="0" applyNumberFormat="1" applyFont="1" applyFill="1" applyBorder="1" applyAlignment="1">
      <alignment horizontal="right" vertical="center" wrapText="1"/>
    </xf>
    <xf numFmtId="0" fontId="17" fillId="4" borderId="31" xfId="1" applyFont="1" applyFill="1" applyBorder="1" applyAlignment="1">
      <alignment horizontal="left" vertical="center"/>
    </xf>
    <xf numFmtId="4" fontId="17" fillId="4" borderId="4" xfId="0" applyNumberFormat="1" applyFont="1" applyFill="1" applyBorder="1" applyAlignment="1">
      <alignment horizontal="left" vertical="center"/>
    </xf>
    <xf numFmtId="4" fontId="4" fillId="5" borderId="6" xfId="1" applyNumberFormat="1" applyFont="1" applyFill="1" applyBorder="1" applyAlignment="1">
      <alignment horizontal="right" vertical="center"/>
    </xf>
    <xf numFmtId="4" fontId="9" fillId="3" borderId="6" xfId="1" applyNumberFormat="1" applyFont="1" applyFill="1" applyBorder="1" applyAlignment="1">
      <alignment horizontal="right" vertical="center" wrapText="1"/>
    </xf>
    <xf numFmtId="4" fontId="17" fillId="3" borderId="29" xfId="0" applyNumberFormat="1" applyFont="1" applyFill="1" applyBorder="1" applyAlignment="1">
      <alignment horizontal="left" vertical="center"/>
    </xf>
    <xf numFmtId="4" fontId="4" fillId="5" borderId="6" xfId="0" applyNumberFormat="1" applyFont="1" applyFill="1" applyBorder="1" applyAlignment="1">
      <alignment horizontal="right" vertical="center"/>
    </xf>
    <xf numFmtId="4" fontId="4" fillId="3" borderId="6" xfId="0" applyNumberFormat="1" applyFont="1" applyFill="1" applyBorder="1" applyAlignment="1">
      <alignment horizontal="right" vertical="center"/>
    </xf>
    <xf numFmtId="4" fontId="9" fillId="3" borderId="33" xfId="0" applyNumberFormat="1" applyFont="1" applyFill="1" applyBorder="1" applyAlignment="1">
      <alignment horizontal="right" vertical="center"/>
    </xf>
    <xf numFmtId="4" fontId="12" fillId="3" borderId="6" xfId="0" applyNumberFormat="1" applyFont="1" applyFill="1" applyBorder="1" applyAlignment="1">
      <alignment horizontal="right" vertical="center"/>
    </xf>
    <xf numFmtId="49" fontId="8" fillId="4" borderId="0" xfId="1" applyNumberFormat="1" applyFont="1" applyFill="1" applyBorder="1" applyAlignment="1">
      <alignment horizontal="center" vertical="center"/>
    </xf>
    <xf numFmtId="49" fontId="8" fillId="4" borderId="26" xfId="0" applyNumberFormat="1" applyFont="1" applyFill="1" applyBorder="1" applyAlignment="1">
      <alignment horizontal="center" vertical="center" wrapText="1"/>
    </xf>
    <xf numFmtId="49" fontId="8" fillId="4" borderId="26" xfId="0" applyNumberFormat="1" applyFont="1" applyFill="1" applyBorder="1" applyAlignment="1">
      <alignment horizontal="center" vertical="center"/>
    </xf>
    <xf numFmtId="49" fontId="17" fillId="3" borderId="29" xfId="0" applyNumberFormat="1" applyFont="1" applyFill="1" applyBorder="1" applyAlignment="1">
      <alignment horizontal="center" vertical="center" wrapText="1"/>
    </xf>
    <xf numFmtId="49" fontId="17" fillId="3" borderId="29" xfId="0" applyNumberFormat="1" applyFont="1" applyFill="1" applyBorder="1" applyAlignment="1">
      <alignment horizontal="center" vertical="center"/>
    </xf>
    <xf numFmtId="4" fontId="4" fillId="2" borderId="6" xfId="0" applyNumberFormat="1" applyFont="1" applyFill="1" applyBorder="1" applyAlignment="1">
      <alignment vertical="center"/>
    </xf>
    <xf numFmtId="49" fontId="20" fillId="0" borderId="0" xfId="1" applyNumberFormat="1" applyFont="1" applyFill="1" applyBorder="1" applyAlignment="1">
      <alignment horizontal="right" vertical="center" wrapText="1"/>
    </xf>
    <xf numFmtId="0" fontId="4" fillId="3" borderId="32" xfId="0" applyFont="1" applyFill="1" applyBorder="1" applyAlignment="1">
      <alignment horizontal="right" vertical="center" wrapText="1"/>
    </xf>
    <xf numFmtId="0" fontId="4" fillId="5" borderId="32" xfId="0" applyFont="1" applyFill="1" applyBorder="1" applyAlignment="1">
      <alignment horizontal="right" vertical="center" wrapText="1"/>
    </xf>
    <xf numFmtId="0" fontId="1" fillId="5" borderId="6" xfId="0" applyFont="1" applyFill="1" applyBorder="1" applyAlignment="1">
      <alignment horizontal="right" vertical="center"/>
    </xf>
    <xf numFmtId="0" fontId="1" fillId="3" borderId="6" xfId="0" applyFont="1" applyFill="1" applyBorder="1" applyAlignment="1">
      <alignment horizontal="right" vertical="center"/>
    </xf>
    <xf numFmtId="49" fontId="5" fillId="0" borderId="0" xfId="1" applyNumberFormat="1" applyFont="1" applyFill="1" applyBorder="1" applyAlignment="1">
      <alignment horizontal="center" vertical="center" wrapText="1"/>
    </xf>
    <xf numFmtId="49" fontId="8" fillId="4" borderId="31" xfId="1" applyNumberFormat="1" applyFont="1" applyFill="1" applyBorder="1" applyAlignment="1">
      <alignment horizontal="center" vertical="center"/>
    </xf>
    <xf numFmtId="49" fontId="4" fillId="5" borderId="33" xfId="0" applyNumberFormat="1" applyFont="1" applyFill="1" applyBorder="1" applyAlignment="1">
      <alignment horizontal="center" vertical="center" wrapText="1"/>
    </xf>
    <xf numFmtId="49" fontId="10" fillId="0" borderId="43" xfId="1" applyNumberFormat="1" applyFont="1" applyFill="1" applyBorder="1" applyAlignment="1">
      <alignment horizontal="center" vertical="center" wrapText="1"/>
    </xf>
    <xf numFmtId="49" fontId="10" fillId="0" borderId="5" xfId="1" applyNumberFormat="1" applyFont="1" applyFill="1" applyBorder="1" applyAlignment="1">
      <alignment horizontal="center" vertical="center" wrapText="1"/>
    </xf>
    <xf numFmtId="49" fontId="8" fillId="4" borderId="27" xfId="1" applyNumberFormat="1" applyFont="1" applyFill="1" applyBorder="1" applyAlignment="1">
      <alignment horizontal="center" vertical="center" wrapText="1"/>
    </xf>
    <xf numFmtId="49" fontId="8" fillId="4" borderId="4" xfId="1" applyNumberFormat="1" applyFont="1" applyFill="1" applyBorder="1" applyAlignment="1">
      <alignment horizontal="center" vertical="center" wrapText="1"/>
    </xf>
    <xf numFmtId="49" fontId="6" fillId="0" borderId="0" xfId="0" applyNumberFormat="1" applyFont="1" applyFill="1" applyBorder="1" applyAlignment="1">
      <alignment vertical="center"/>
    </xf>
    <xf numFmtId="49" fontId="6" fillId="0" borderId="0" xfId="0" applyNumberFormat="1" applyFont="1" applyFill="1" applyBorder="1" applyAlignment="1">
      <alignment horizontal="left" vertical="center"/>
    </xf>
    <xf numFmtId="4" fontId="4" fillId="2" borderId="33" xfId="0" applyNumberFormat="1" applyFont="1" applyFill="1" applyBorder="1" applyAlignment="1">
      <alignment horizontal="right" vertical="center"/>
    </xf>
    <xf numFmtId="0" fontId="4" fillId="5" borderId="6" xfId="1" applyFont="1" applyFill="1" applyBorder="1" applyAlignment="1">
      <alignment horizontal="right" vertical="center"/>
    </xf>
    <xf numFmtId="0" fontId="4" fillId="5" borderId="6" xfId="1" applyFont="1" applyFill="1" applyBorder="1" applyAlignment="1">
      <alignment horizontal="left" vertical="center" wrapText="1"/>
    </xf>
    <xf numFmtId="0" fontId="4" fillId="5" borderId="33" xfId="1" applyFont="1" applyFill="1" applyBorder="1" applyAlignment="1">
      <alignment horizontal="left" vertical="center" wrapText="1"/>
    </xf>
    <xf numFmtId="0" fontId="19" fillId="5" borderId="0" xfId="0" applyFont="1" applyFill="1" applyAlignment="1">
      <alignment horizontal="center"/>
    </xf>
    <xf numFmtId="0" fontId="4" fillId="5" borderId="6" xfId="0" applyFont="1" applyFill="1" applyBorder="1" applyAlignment="1">
      <alignment horizontal="left" vertical="center" wrapText="1"/>
    </xf>
    <xf numFmtId="0" fontId="19" fillId="5" borderId="6" xfId="0" applyFont="1" applyFill="1" applyBorder="1" applyAlignment="1">
      <alignment horizontal="center" vertical="center"/>
    </xf>
    <xf numFmtId="0" fontId="4" fillId="0" borderId="32" xfId="0" applyFont="1" applyFill="1" applyBorder="1" applyAlignment="1">
      <alignment horizontal="right" vertical="center" wrapText="1"/>
    </xf>
    <xf numFmtId="4" fontId="9" fillId="0" borderId="17" xfId="1" applyNumberFormat="1" applyFont="1" applyFill="1" applyBorder="1" applyAlignment="1">
      <alignment horizontal="right" vertical="center" wrapText="1"/>
    </xf>
    <xf numFmtId="4" fontId="9" fillId="0" borderId="42" xfId="1" applyNumberFormat="1" applyFont="1" applyFill="1" applyBorder="1" applyAlignment="1">
      <alignment horizontal="right" vertical="center" wrapText="1"/>
    </xf>
    <xf numFmtId="4" fontId="17" fillId="4" borderId="26" xfId="1" applyNumberFormat="1" applyFont="1" applyFill="1" applyBorder="1" applyAlignment="1">
      <alignment horizontal="right" vertical="center" wrapText="1"/>
    </xf>
    <xf numFmtId="0" fontId="6" fillId="0" borderId="0" xfId="0" applyFont="1" applyFill="1" applyBorder="1" applyAlignment="1">
      <alignment horizontal="left" vertical="center"/>
    </xf>
    <xf numFmtId="4" fontId="15" fillId="3" borderId="33" xfId="0" applyNumberFormat="1" applyFont="1" applyFill="1" applyBorder="1" applyAlignment="1">
      <alignment vertical="center"/>
    </xf>
    <xf numFmtId="4" fontId="15" fillId="3" borderId="33" xfId="0" applyNumberFormat="1" applyFont="1" applyFill="1" applyBorder="1" applyAlignment="1">
      <alignment horizontal="center" vertical="center"/>
    </xf>
    <xf numFmtId="0" fontId="1" fillId="3" borderId="35" xfId="0" applyFont="1" applyFill="1" applyBorder="1" applyAlignment="1">
      <alignment horizontal="center" vertical="center" wrapText="1"/>
    </xf>
    <xf numFmtId="0" fontId="1" fillId="3" borderId="35" xfId="0" applyFont="1" applyFill="1" applyBorder="1" applyAlignment="1">
      <alignment horizontal="center" vertical="center"/>
    </xf>
    <xf numFmtId="0" fontId="1" fillId="3" borderId="45" xfId="0" applyFont="1" applyFill="1" applyBorder="1" applyAlignment="1">
      <alignment horizontal="center" vertical="center" wrapText="1"/>
    </xf>
    <xf numFmtId="49" fontId="0" fillId="0" borderId="0" xfId="0" applyNumberFormat="1" applyFill="1" applyAlignment="1">
      <alignment horizontal="left" vertical="center"/>
    </xf>
    <xf numFmtId="0" fontId="0" fillId="0" borderId="0" xfId="0" applyFill="1" applyAlignment="1">
      <alignment vertical="center"/>
    </xf>
    <xf numFmtId="0" fontId="5" fillId="0" borderId="0" xfId="1" applyFont="1" applyFill="1" applyBorder="1" applyAlignment="1">
      <alignment vertical="center"/>
    </xf>
    <xf numFmtId="4" fontId="4" fillId="5" borderId="33" xfId="1" applyNumberFormat="1" applyFont="1" applyFill="1" applyBorder="1" applyAlignment="1">
      <alignment horizontal="right" vertical="center"/>
    </xf>
    <xf numFmtId="4" fontId="4" fillId="5" borderId="29" xfId="1" applyNumberFormat="1" applyFont="1" applyFill="1" applyBorder="1" applyAlignment="1">
      <alignment horizontal="right" vertical="center"/>
    </xf>
    <xf numFmtId="4" fontId="4" fillId="5" borderId="25" xfId="0" applyNumberFormat="1" applyFont="1" applyFill="1" applyBorder="1" applyAlignment="1">
      <alignment horizontal="right" vertical="center"/>
    </xf>
    <xf numFmtId="0" fontId="4" fillId="2" borderId="6" xfId="1" applyFont="1" applyFill="1" applyBorder="1" applyAlignment="1">
      <alignment horizontal="center" vertical="center" wrapText="1"/>
    </xf>
    <xf numFmtId="0" fontId="8" fillId="4" borderId="41" xfId="1" applyNumberFormat="1" applyFont="1" applyFill="1" applyBorder="1" applyAlignment="1">
      <alignment horizontal="left" vertical="center" wrapText="1"/>
    </xf>
    <xf numFmtId="0" fontId="8" fillId="4" borderId="26" xfId="1" applyNumberFormat="1" applyFont="1" applyFill="1" applyBorder="1" applyAlignment="1">
      <alignment horizontal="left" vertical="center" wrapText="1"/>
    </xf>
    <xf numFmtId="0" fontId="6" fillId="0" borderId="0" xfId="0" applyFont="1" applyFill="1" applyBorder="1" applyAlignment="1">
      <alignment horizontal="left" vertical="center"/>
    </xf>
    <xf numFmtId="0" fontId="9" fillId="0" borderId="17" xfId="1" applyNumberFormat="1" applyFont="1" applyFill="1" applyBorder="1" applyAlignment="1">
      <alignment horizontal="left" vertical="center" wrapText="1"/>
    </xf>
    <xf numFmtId="0" fontId="9" fillId="0" borderId="42" xfId="1" applyNumberFormat="1" applyFont="1" applyFill="1" applyBorder="1" applyAlignment="1">
      <alignment horizontal="left" vertical="center" wrapText="1"/>
    </xf>
    <xf numFmtId="4" fontId="6" fillId="0" borderId="0" xfId="0" applyNumberFormat="1" applyFont="1" applyFill="1" applyBorder="1" applyAlignment="1">
      <alignment horizontal="center" vertical="center" wrapText="1"/>
    </xf>
    <xf numFmtId="0" fontId="5" fillId="0" borderId="0" xfId="1" applyFont="1" applyFill="1" applyBorder="1" applyAlignment="1">
      <alignment horizontal="center" vertical="center" wrapText="1"/>
    </xf>
    <xf numFmtId="0" fontId="6" fillId="4" borderId="12" xfId="1" applyFont="1" applyFill="1" applyBorder="1" applyAlignment="1">
      <alignment horizontal="center" vertical="center" wrapText="1"/>
    </xf>
    <xf numFmtId="0" fontId="6" fillId="4" borderId="15" xfId="1" applyFont="1" applyFill="1" applyBorder="1" applyAlignment="1">
      <alignment horizontal="center" vertical="center" wrapText="1"/>
    </xf>
    <xf numFmtId="0" fontId="6" fillId="4" borderId="13" xfId="1" applyFont="1" applyFill="1" applyBorder="1" applyAlignment="1">
      <alignment horizontal="center" vertical="center" wrapText="1"/>
    </xf>
    <xf numFmtId="0" fontId="6" fillId="4" borderId="16" xfId="1" applyFont="1" applyFill="1" applyBorder="1" applyAlignment="1">
      <alignment horizontal="center" vertical="center" wrapText="1"/>
    </xf>
    <xf numFmtId="49" fontId="6" fillId="4" borderId="13" xfId="1" applyNumberFormat="1" applyFont="1" applyFill="1" applyBorder="1" applyAlignment="1">
      <alignment horizontal="center" vertical="center" wrapText="1"/>
    </xf>
    <xf numFmtId="49" fontId="6" fillId="4" borderId="16" xfId="1" applyNumberFormat="1" applyFont="1" applyFill="1" applyBorder="1" applyAlignment="1">
      <alignment horizontal="center" vertical="center" wrapText="1"/>
    </xf>
    <xf numFmtId="49" fontId="6" fillId="4" borderId="14" xfId="1" applyNumberFormat="1" applyFont="1" applyFill="1" applyBorder="1" applyAlignment="1">
      <alignment horizontal="center" vertical="center" wrapText="1"/>
    </xf>
    <xf numFmtId="49" fontId="6" fillId="4" borderId="18" xfId="1" applyNumberFormat="1" applyFont="1" applyFill="1" applyBorder="1" applyAlignment="1">
      <alignment horizontal="center" vertical="center" wrapText="1"/>
    </xf>
    <xf numFmtId="0" fontId="7" fillId="0" borderId="21" xfId="1" applyFont="1" applyFill="1" applyBorder="1" applyAlignment="1">
      <alignment horizontal="center" vertical="center"/>
    </xf>
    <xf numFmtId="0" fontId="7" fillId="0" borderId="4" xfId="1" applyFont="1" applyFill="1" applyBorder="1" applyAlignment="1">
      <alignment horizontal="center" vertical="center"/>
    </xf>
    <xf numFmtId="0" fontId="7" fillId="0" borderId="22" xfId="1" applyFont="1" applyFill="1" applyBorder="1" applyAlignment="1">
      <alignment horizontal="center" vertical="center"/>
    </xf>
    <xf numFmtId="0" fontId="8" fillId="4" borderId="21" xfId="1" applyFont="1" applyFill="1" applyBorder="1" applyAlignment="1">
      <alignment horizontal="left" vertical="center"/>
    </xf>
    <xf numFmtId="0" fontId="8" fillId="4" borderId="4" xfId="1" applyFont="1" applyFill="1" applyBorder="1" applyAlignment="1">
      <alignment horizontal="left" vertical="center"/>
    </xf>
    <xf numFmtId="0" fontId="8" fillId="4" borderId="22" xfId="1" applyFont="1" applyFill="1" applyBorder="1" applyAlignment="1">
      <alignment horizontal="left" vertical="center"/>
    </xf>
    <xf numFmtId="0" fontId="9" fillId="0" borderId="6" xfId="1" applyNumberFormat="1" applyFont="1" applyFill="1" applyBorder="1" applyAlignment="1">
      <alignment horizontal="left" vertical="center" wrapText="1"/>
    </xf>
    <xf numFmtId="0" fontId="9" fillId="3" borderId="6" xfId="1" applyNumberFormat="1" applyFont="1" applyFill="1" applyBorder="1" applyAlignment="1">
      <alignment horizontal="left" vertical="center" wrapText="1"/>
    </xf>
    <xf numFmtId="0" fontId="6" fillId="0" borderId="6" xfId="1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0" fontId="3" fillId="6" borderId="21" xfId="0" applyFont="1" applyFill="1" applyBorder="1" applyAlignment="1">
      <alignment horizontal="center"/>
    </xf>
    <xf numFmtId="0" fontId="3" fillId="6" borderId="4" xfId="0" applyFont="1" applyFill="1" applyBorder="1" applyAlignment="1">
      <alignment horizontal="center"/>
    </xf>
    <xf numFmtId="0" fontId="12" fillId="4" borderId="25" xfId="0" applyFont="1" applyFill="1" applyBorder="1" applyAlignment="1">
      <alignment horizontal="left" vertical="center"/>
    </xf>
    <xf numFmtId="0" fontId="13" fillId="4" borderId="38" xfId="0" applyFont="1" applyFill="1" applyBorder="1" applyAlignment="1">
      <alignment horizontal="center" vertical="center"/>
    </xf>
    <xf numFmtId="0" fontId="13" fillId="4" borderId="31" xfId="0" applyFont="1" applyFill="1" applyBorder="1" applyAlignment="1">
      <alignment horizontal="center" vertical="center"/>
    </xf>
    <xf numFmtId="0" fontId="13" fillId="4" borderId="39" xfId="0" applyFont="1" applyFill="1" applyBorder="1" applyAlignment="1">
      <alignment horizontal="center" vertical="center"/>
    </xf>
    <xf numFmtId="0" fontId="6" fillId="3" borderId="19" xfId="1" applyNumberFormat="1" applyFont="1" applyFill="1" applyBorder="1" applyAlignment="1">
      <alignment horizontal="left" vertical="center" wrapText="1"/>
    </xf>
    <xf numFmtId="0" fontId="4" fillId="3" borderId="3" xfId="0" applyFont="1" applyFill="1" applyBorder="1" applyAlignment="1">
      <alignment vertical="center" wrapText="1"/>
    </xf>
    <xf numFmtId="0" fontId="4" fillId="3" borderId="37" xfId="0" applyFont="1" applyFill="1" applyBorder="1" applyAlignment="1">
      <alignment vertical="center" wrapText="1"/>
    </xf>
    <xf numFmtId="0" fontId="12" fillId="0" borderId="6" xfId="0" applyFont="1" applyBorder="1" applyAlignment="1">
      <alignment horizontal="left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3" fillId="4" borderId="7" xfId="0" applyFont="1" applyFill="1" applyBorder="1" applyAlignment="1">
      <alignment horizontal="left" vertical="center" wrapText="1"/>
    </xf>
    <xf numFmtId="0" fontId="3" fillId="4" borderId="5" xfId="0" applyFont="1" applyFill="1" applyBorder="1" applyAlignment="1">
      <alignment horizontal="left" vertical="center" wrapText="1"/>
    </xf>
    <xf numFmtId="0" fontId="3" fillId="4" borderId="8" xfId="0" applyFont="1" applyFill="1" applyBorder="1" applyAlignment="1">
      <alignment horizontal="left" vertical="center" wrapText="1"/>
    </xf>
    <xf numFmtId="0" fontId="3" fillId="4" borderId="9" xfId="0" applyFont="1" applyFill="1" applyBorder="1" applyAlignment="1">
      <alignment horizontal="left" vertical="center"/>
    </xf>
    <xf numFmtId="0" fontId="3" fillId="4" borderId="10" xfId="0" applyFont="1" applyFill="1" applyBorder="1" applyAlignment="1">
      <alignment horizontal="left" vertical="center"/>
    </xf>
    <xf numFmtId="0" fontId="3" fillId="4" borderId="11" xfId="0" applyFont="1" applyFill="1" applyBorder="1" applyAlignment="1">
      <alignment horizontal="left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 wrapText="1"/>
    </xf>
    <xf numFmtId="0" fontId="14" fillId="4" borderId="5" xfId="0" applyFont="1" applyFill="1" applyBorder="1" applyAlignment="1">
      <alignment horizontal="left" vertical="center" wrapText="1"/>
    </xf>
    <xf numFmtId="0" fontId="14" fillId="4" borderId="8" xfId="0" applyFont="1" applyFill="1" applyBorder="1" applyAlignment="1">
      <alignment horizontal="left" vertical="center" wrapText="1"/>
    </xf>
    <xf numFmtId="0" fontId="14" fillId="4" borderId="9" xfId="0" applyFont="1" applyFill="1" applyBorder="1" applyAlignment="1">
      <alignment horizontal="left" vertical="center"/>
    </xf>
    <xf numFmtId="0" fontId="14" fillId="4" borderId="10" xfId="0" applyFont="1" applyFill="1" applyBorder="1" applyAlignment="1">
      <alignment horizontal="left" vertical="center"/>
    </xf>
    <xf numFmtId="0" fontId="14" fillId="4" borderId="11" xfId="0" applyFont="1" applyFill="1" applyBorder="1" applyAlignment="1">
      <alignment horizontal="left" vertical="center"/>
    </xf>
    <xf numFmtId="0" fontId="20" fillId="4" borderId="9" xfId="0" applyFont="1" applyFill="1" applyBorder="1" applyAlignment="1">
      <alignment horizontal="left" vertical="center"/>
    </xf>
    <xf numFmtId="0" fontId="20" fillId="4" borderId="10" xfId="0" applyFont="1" applyFill="1" applyBorder="1" applyAlignment="1">
      <alignment horizontal="left" vertical="center"/>
    </xf>
    <xf numFmtId="0" fontId="20" fillId="4" borderId="11" xfId="0" applyFont="1" applyFill="1" applyBorder="1" applyAlignment="1">
      <alignment horizontal="left" vertical="center"/>
    </xf>
    <xf numFmtId="4" fontId="2" fillId="0" borderId="1" xfId="0" applyNumberFormat="1" applyFont="1" applyBorder="1" applyAlignment="1">
      <alignment horizontal="center" vertical="center" wrapText="1"/>
    </xf>
    <xf numFmtId="4" fontId="2" fillId="0" borderId="2" xfId="0" applyNumberFormat="1" applyFont="1" applyBorder="1" applyAlignment="1">
      <alignment horizontal="center" vertical="center" wrapText="1"/>
    </xf>
    <xf numFmtId="0" fontId="17" fillId="0" borderId="0" xfId="1" applyFont="1" applyFill="1" applyBorder="1" applyAlignment="1">
      <alignment horizontal="center" vertical="center" wrapText="1"/>
    </xf>
  </cellXfs>
  <cellStyles count="4">
    <cellStyle name="Normal" xfId="0" builtinId="0"/>
    <cellStyle name="Normal 2" xfId="2"/>
    <cellStyle name="Normal 3" xfId="3"/>
    <cellStyle name="Normal_Sheet1" xfId="1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CN84"/>
  <sheetViews>
    <sheetView tabSelected="1" workbookViewId="0"/>
  </sheetViews>
  <sheetFormatPr defaultRowHeight="14.4" x14ac:dyDescent="0.3"/>
  <cols>
    <col min="1" max="1" width="5.5546875" customWidth="1"/>
    <col min="2" max="2" width="34" customWidth="1"/>
    <col min="3" max="3" width="15.5546875" customWidth="1"/>
    <col min="4" max="4" width="19.6640625" style="37" customWidth="1"/>
    <col min="5" max="5" width="16.109375" style="45" customWidth="1"/>
    <col min="6" max="6" width="15.109375" style="45" customWidth="1"/>
    <col min="7" max="7" width="14.88671875" customWidth="1"/>
    <col min="8" max="8" width="17.44140625" customWidth="1"/>
    <col min="11" max="11" width="10.109375" bestFit="1" customWidth="1"/>
    <col min="17" max="17" width="10.109375" bestFit="1" customWidth="1"/>
  </cols>
  <sheetData>
    <row r="1" spans="1:13" x14ac:dyDescent="0.3">
      <c r="A1" t="s">
        <v>135</v>
      </c>
    </row>
    <row r="3" spans="1:13" x14ac:dyDescent="0.3">
      <c r="A3" s="2"/>
      <c r="B3" s="2"/>
      <c r="C3" s="2"/>
      <c r="D3" s="27"/>
      <c r="E3" s="41"/>
      <c r="F3" s="41"/>
      <c r="G3" s="2"/>
      <c r="H3" s="2"/>
      <c r="I3" s="2"/>
      <c r="J3" s="2"/>
    </row>
    <row r="4" spans="1:13" ht="20.25" customHeight="1" x14ac:dyDescent="0.3">
      <c r="A4" s="197" t="s">
        <v>148</v>
      </c>
      <c r="B4" s="197"/>
      <c r="C4" s="197"/>
      <c r="D4" s="197"/>
      <c r="E4" s="197"/>
      <c r="F4" s="197"/>
      <c r="G4" s="197"/>
      <c r="H4" s="197"/>
    </row>
    <row r="5" spans="1:13" ht="20.25" customHeight="1" thickBot="1" x14ac:dyDescent="0.35">
      <c r="A5" s="71"/>
      <c r="B5" s="71"/>
      <c r="C5" s="247" t="s">
        <v>78</v>
      </c>
      <c r="D5" s="247"/>
      <c r="E5" s="247"/>
      <c r="F5" s="158"/>
      <c r="G5" s="71"/>
      <c r="H5" s="71"/>
    </row>
    <row r="6" spans="1:13" ht="51" customHeight="1" x14ac:dyDescent="0.3">
      <c r="A6" s="198" t="s">
        <v>0</v>
      </c>
      <c r="B6" s="200" t="s">
        <v>12</v>
      </c>
      <c r="C6" s="200" t="s">
        <v>1</v>
      </c>
      <c r="D6" s="28" t="s">
        <v>13</v>
      </c>
      <c r="E6" s="202" t="s">
        <v>14</v>
      </c>
      <c r="F6" s="202" t="s">
        <v>15</v>
      </c>
      <c r="G6" s="3" t="s">
        <v>2</v>
      </c>
      <c r="H6" s="204" t="s">
        <v>5</v>
      </c>
    </row>
    <row r="7" spans="1:13" ht="15" thickBot="1" x14ac:dyDescent="0.35">
      <c r="A7" s="199"/>
      <c r="B7" s="201"/>
      <c r="C7" s="201"/>
      <c r="D7" s="29" t="s">
        <v>6</v>
      </c>
      <c r="E7" s="203"/>
      <c r="F7" s="203"/>
      <c r="G7" s="4" t="s">
        <v>7</v>
      </c>
      <c r="H7" s="205"/>
    </row>
    <row r="8" spans="1:13" ht="15" thickBot="1" x14ac:dyDescent="0.35">
      <c r="A8" s="5"/>
      <c r="B8" s="6"/>
      <c r="C8" s="6"/>
      <c r="D8" s="30"/>
      <c r="E8" s="7"/>
      <c r="F8" s="7"/>
      <c r="G8" s="7"/>
      <c r="H8" s="8"/>
    </row>
    <row r="9" spans="1:13" ht="15" thickBot="1" x14ac:dyDescent="0.35">
      <c r="A9" s="206" t="s">
        <v>55</v>
      </c>
      <c r="B9" s="207"/>
      <c r="C9" s="207"/>
      <c r="D9" s="207"/>
      <c r="E9" s="207"/>
      <c r="F9" s="207"/>
      <c r="G9" s="207"/>
      <c r="H9" s="208"/>
    </row>
    <row r="10" spans="1:13" ht="18" thickBot="1" x14ac:dyDescent="0.35">
      <c r="A10" s="209" t="s">
        <v>8</v>
      </c>
      <c r="B10" s="210"/>
      <c r="C10" s="210"/>
      <c r="D10" s="210"/>
      <c r="E10" s="210"/>
      <c r="F10" s="210"/>
      <c r="G10" s="210"/>
      <c r="H10" s="211"/>
    </row>
    <row r="11" spans="1:13" ht="17.399999999999999" x14ac:dyDescent="0.3">
      <c r="A11" s="9" t="s">
        <v>84</v>
      </c>
      <c r="B11" s="10"/>
      <c r="C11" s="10"/>
      <c r="D11" s="31"/>
      <c r="E11" s="42"/>
      <c r="F11" s="42"/>
      <c r="G11" s="10"/>
      <c r="H11" s="11"/>
    </row>
    <row r="12" spans="1:13" s="25" customFormat="1" ht="39.6" x14ac:dyDescent="0.3">
      <c r="A12" s="168">
        <v>1</v>
      </c>
      <c r="B12" s="169" t="s">
        <v>19</v>
      </c>
      <c r="C12" s="50" t="s">
        <v>146</v>
      </c>
      <c r="D12" s="140">
        <v>67907.56</v>
      </c>
      <c r="E12" s="51" t="s">
        <v>113</v>
      </c>
      <c r="F12" s="51" t="s">
        <v>114</v>
      </c>
      <c r="G12" s="51" t="s">
        <v>9</v>
      </c>
      <c r="H12" s="51" t="s">
        <v>16</v>
      </c>
    </row>
    <row r="13" spans="1:13" ht="26.4" x14ac:dyDescent="0.3">
      <c r="A13" s="82">
        <v>2</v>
      </c>
      <c r="B13" s="22" t="s">
        <v>39</v>
      </c>
      <c r="C13" s="23" t="s">
        <v>22</v>
      </c>
      <c r="D13" s="33">
        <v>840.34</v>
      </c>
      <c r="E13" s="13" t="s">
        <v>113</v>
      </c>
      <c r="F13" s="13" t="s">
        <v>114</v>
      </c>
      <c r="G13" s="13" t="s">
        <v>9</v>
      </c>
      <c r="H13" s="15" t="s">
        <v>16</v>
      </c>
    </row>
    <row r="14" spans="1:13" x14ac:dyDescent="0.3">
      <c r="A14" s="82">
        <v>3</v>
      </c>
      <c r="B14" s="22" t="s">
        <v>79</v>
      </c>
      <c r="C14" s="23" t="s">
        <v>75</v>
      </c>
      <c r="D14" s="33">
        <v>840.34</v>
      </c>
      <c r="E14" s="13" t="s">
        <v>113</v>
      </c>
      <c r="F14" s="13" t="s">
        <v>114</v>
      </c>
      <c r="G14" s="13" t="s">
        <v>9</v>
      </c>
      <c r="H14" s="15" t="s">
        <v>16</v>
      </c>
      <c r="M14" t="s">
        <v>147</v>
      </c>
    </row>
    <row r="15" spans="1:13" ht="16.5" customHeight="1" x14ac:dyDescent="0.3">
      <c r="A15" s="82">
        <v>4</v>
      </c>
      <c r="B15" s="22" t="s">
        <v>35</v>
      </c>
      <c r="C15" s="23" t="s">
        <v>36</v>
      </c>
      <c r="D15" s="33">
        <v>840.33</v>
      </c>
      <c r="E15" s="13" t="s">
        <v>113</v>
      </c>
      <c r="F15" s="13" t="s">
        <v>114</v>
      </c>
      <c r="G15" s="13" t="s">
        <v>9</v>
      </c>
      <c r="H15" s="15" t="s">
        <v>16</v>
      </c>
    </row>
    <row r="16" spans="1:13" ht="18" customHeight="1" x14ac:dyDescent="0.3">
      <c r="A16" s="82">
        <v>5</v>
      </c>
      <c r="B16" s="22" t="s">
        <v>20</v>
      </c>
      <c r="C16" s="23" t="s">
        <v>21</v>
      </c>
      <c r="D16" s="33">
        <v>2285.71</v>
      </c>
      <c r="E16" s="13" t="s">
        <v>113</v>
      </c>
      <c r="F16" s="13" t="s">
        <v>114</v>
      </c>
      <c r="G16" s="13" t="s">
        <v>9</v>
      </c>
      <c r="H16" s="15" t="s">
        <v>16</v>
      </c>
    </row>
    <row r="17" spans="1:30" ht="18" customHeight="1" x14ac:dyDescent="0.3">
      <c r="A17" s="168">
        <v>6</v>
      </c>
      <c r="B17" s="170" t="s">
        <v>61</v>
      </c>
      <c r="C17" s="78" t="s">
        <v>62</v>
      </c>
      <c r="D17" s="187">
        <v>54312.6</v>
      </c>
      <c r="E17" s="51" t="s">
        <v>113</v>
      </c>
      <c r="F17" s="51" t="s">
        <v>114</v>
      </c>
      <c r="G17" s="51" t="s">
        <v>9</v>
      </c>
      <c r="H17" s="51" t="s">
        <v>16</v>
      </c>
    </row>
    <row r="18" spans="1:30" ht="18" customHeight="1" x14ac:dyDescent="0.3">
      <c r="A18" s="168">
        <v>7</v>
      </c>
      <c r="B18" s="169" t="s">
        <v>108</v>
      </c>
      <c r="C18" s="171" t="s">
        <v>117</v>
      </c>
      <c r="D18" s="140">
        <v>8403.36</v>
      </c>
      <c r="E18" s="51" t="s">
        <v>113</v>
      </c>
      <c r="F18" s="51" t="s">
        <v>114</v>
      </c>
      <c r="G18" s="51" t="s">
        <v>9</v>
      </c>
      <c r="H18" s="51" t="s">
        <v>16</v>
      </c>
    </row>
    <row r="19" spans="1:30" ht="18" customHeight="1" x14ac:dyDescent="0.3">
      <c r="A19" s="82">
        <v>8</v>
      </c>
      <c r="B19" s="22" t="s">
        <v>104</v>
      </c>
      <c r="C19" s="76" t="s">
        <v>101</v>
      </c>
      <c r="D19" s="33">
        <v>1500</v>
      </c>
      <c r="E19" s="13" t="s">
        <v>113</v>
      </c>
      <c r="F19" s="13" t="s">
        <v>114</v>
      </c>
      <c r="G19" s="15" t="s">
        <v>9</v>
      </c>
      <c r="H19" s="15" t="s">
        <v>16</v>
      </c>
    </row>
    <row r="20" spans="1:30" ht="27.75" customHeight="1" x14ac:dyDescent="0.3">
      <c r="A20" s="12"/>
      <c r="B20" s="214" t="s">
        <v>85</v>
      </c>
      <c r="C20" s="214"/>
      <c r="D20" s="56">
        <f>D12+D13+D14+D15+D16+D17+D18+D19</f>
        <v>136930.23999999999</v>
      </c>
      <c r="E20" s="13"/>
      <c r="F20" s="13"/>
      <c r="G20" s="13"/>
      <c r="H20" s="15"/>
    </row>
    <row r="21" spans="1:30" ht="16.5" customHeight="1" x14ac:dyDescent="0.3">
      <c r="A21" s="9" t="s">
        <v>87</v>
      </c>
      <c r="B21" s="10"/>
      <c r="C21" s="10"/>
      <c r="D21" s="136"/>
      <c r="E21" s="147"/>
      <c r="F21" s="147"/>
      <c r="G21" s="10"/>
      <c r="H21" s="115"/>
    </row>
    <row r="22" spans="1:30" ht="42.75" customHeight="1" x14ac:dyDescent="0.3">
      <c r="A22" s="168">
        <v>1</v>
      </c>
      <c r="B22" s="169" t="s">
        <v>19</v>
      </c>
      <c r="C22" s="50" t="s">
        <v>146</v>
      </c>
      <c r="D22" s="140">
        <v>16806.72</v>
      </c>
      <c r="E22" s="51" t="s">
        <v>113</v>
      </c>
      <c r="F22" s="51" t="s">
        <v>114</v>
      </c>
      <c r="G22" s="51" t="s">
        <v>9</v>
      </c>
      <c r="H22" s="51" t="s">
        <v>16</v>
      </c>
    </row>
    <row r="23" spans="1:30" ht="17.25" customHeight="1" x14ac:dyDescent="0.3">
      <c r="A23" s="81">
        <v>2</v>
      </c>
      <c r="B23" s="79" t="s">
        <v>35</v>
      </c>
      <c r="C23" s="80" t="s">
        <v>36</v>
      </c>
      <c r="D23" s="137">
        <v>420.16</v>
      </c>
      <c r="E23" s="13" t="s">
        <v>113</v>
      </c>
      <c r="F23" s="13" t="s">
        <v>114</v>
      </c>
      <c r="G23" s="13" t="s">
        <v>9</v>
      </c>
      <c r="H23" s="15" t="s">
        <v>16</v>
      </c>
    </row>
    <row r="24" spans="1:30" ht="16.5" customHeight="1" x14ac:dyDescent="0.3">
      <c r="A24" s="81">
        <v>3</v>
      </c>
      <c r="B24" s="79" t="s">
        <v>79</v>
      </c>
      <c r="C24" s="80" t="s">
        <v>75</v>
      </c>
      <c r="D24" s="137">
        <v>167.46</v>
      </c>
      <c r="E24" s="13" t="s">
        <v>113</v>
      </c>
      <c r="F24" s="13" t="s">
        <v>114</v>
      </c>
      <c r="G24" s="13" t="s">
        <v>9</v>
      </c>
      <c r="H24" s="15" t="s">
        <v>16</v>
      </c>
    </row>
    <row r="25" spans="1:30" ht="16.5" customHeight="1" x14ac:dyDescent="0.25">
      <c r="A25" s="81">
        <v>4</v>
      </c>
      <c r="B25" s="79" t="s">
        <v>111</v>
      </c>
      <c r="C25" s="80" t="s">
        <v>112</v>
      </c>
      <c r="D25" s="137">
        <v>420.16</v>
      </c>
      <c r="E25" s="13" t="s">
        <v>113</v>
      </c>
      <c r="F25" s="13" t="s">
        <v>114</v>
      </c>
      <c r="G25" s="13" t="s">
        <v>9</v>
      </c>
      <c r="H25" s="15" t="s">
        <v>16</v>
      </c>
    </row>
    <row r="26" spans="1:30" ht="16.5" customHeight="1" x14ac:dyDescent="0.25">
      <c r="A26" s="82">
        <v>5</v>
      </c>
      <c r="B26" s="22" t="s">
        <v>104</v>
      </c>
      <c r="C26" s="76" t="s">
        <v>101</v>
      </c>
      <c r="D26" s="33">
        <v>300</v>
      </c>
      <c r="E26" s="13" t="s">
        <v>113</v>
      </c>
      <c r="F26" s="13" t="s">
        <v>114</v>
      </c>
      <c r="G26" s="15" t="s">
        <v>9</v>
      </c>
      <c r="H26" s="15" t="s">
        <v>16</v>
      </c>
    </row>
    <row r="27" spans="1:30" ht="27.75" customHeight="1" x14ac:dyDescent="0.25">
      <c r="A27" s="12"/>
      <c r="B27" s="214" t="s">
        <v>86</v>
      </c>
      <c r="C27" s="214"/>
      <c r="D27" s="56">
        <f>SUM(D22:D25)</f>
        <v>17814.5</v>
      </c>
      <c r="E27" s="13"/>
      <c r="F27" s="13"/>
      <c r="G27" s="13"/>
      <c r="H27" s="24"/>
    </row>
    <row r="28" spans="1:30" ht="18" x14ac:dyDescent="0.25">
      <c r="A28" s="212" t="s">
        <v>136</v>
      </c>
      <c r="B28" s="212"/>
      <c r="C28" s="212"/>
      <c r="D28" s="34">
        <f>D27+D20</f>
        <v>154744.74</v>
      </c>
      <c r="E28" s="24"/>
      <c r="F28" s="24"/>
      <c r="G28" s="24"/>
      <c r="H28" s="116"/>
    </row>
    <row r="29" spans="1:30" ht="18" thickBot="1" x14ac:dyDescent="0.35">
      <c r="A29" s="124" t="s">
        <v>10</v>
      </c>
      <c r="B29" s="132"/>
      <c r="C29" s="125"/>
      <c r="D29" s="138"/>
      <c r="E29" s="159"/>
      <c r="F29" s="159"/>
      <c r="G29" s="125"/>
      <c r="H29" s="133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</row>
    <row r="30" spans="1:30" s="57" customFormat="1" ht="18" thickBot="1" x14ac:dyDescent="0.35">
      <c r="A30" s="126" t="s">
        <v>91</v>
      </c>
      <c r="B30" s="127"/>
      <c r="C30" s="127"/>
      <c r="D30" s="139"/>
      <c r="E30" s="148"/>
      <c r="F30" s="149"/>
      <c r="G30" s="134"/>
      <c r="H30" s="135"/>
      <c r="I30" s="59"/>
      <c r="J30" s="59"/>
      <c r="K30" s="59"/>
      <c r="L30" s="59"/>
      <c r="M30" s="59"/>
      <c r="N30" s="59"/>
      <c r="O30" s="59"/>
      <c r="P30" s="59"/>
      <c r="Q30" s="59"/>
      <c r="R30" s="59"/>
      <c r="S30" s="59"/>
      <c r="T30" s="59"/>
      <c r="U30" s="59"/>
      <c r="V30" s="59"/>
      <c r="W30" s="59"/>
      <c r="X30" s="59"/>
      <c r="Y30" s="59"/>
      <c r="Z30" s="59"/>
      <c r="AA30" s="59"/>
      <c r="AB30" s="59"/>
      <c r="AC30" s="59"/>
      <c r="AD30" s="59"/>
    </row>
    <row r="31" spans="1:30" x14ac:dyDescent="0.3">
      <c r="A31" s="155">
        <v>1</v>
      </c>
      <c r="B31" s="84" t="s">
        <v>28</v>
      </c>
      <c r="C31" s="85" t="s">
        <v>11</v>
      </c>
      <c r="D31" s="187">
        <v>3726</v>
      </c>
      <c r="E31" s="160" t="s">
        <v>113</v>
      </c>
      <c r="F31" s="160" t="s">
        <v>114</v>
      </c>
      <c r="G31" s="83" t="s">
        <v>9</v>
      </c>
      <c r="H31" s="160" t="s">
        <v>16</v>
      </c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</row>
    <row r="32" spans="1:30" x14ac:dyDescent="0.3">
      <c r="A32" s="155">
        <v>2</v>
      </c>
      <c r="B32" s="84" t="s">
        <v>137</v>
      </c>
      <c r="C32" s="85" t="s">
        <v>96</v>
      </c>
      <c r="D32" s="187">
        <v>8000</v>
      </c>
      <c r="E32" s="160" t="s">
        <v>113</v>
      </c>
      <c r="F32" s="160" t="s">
        <v>114</v>
      </c>
      <c r="G32" s="83" t="s">
        <v>9</v>
      </c>
      <c r="H32" s="51" t="s">
        <v>16</v>
      </c>
    </row>
    <row r="33" spans="1:13" ht="24.75" customHeight="1" x14ac:dyDescent="0.3">
      <c r="A33" s="155">
        <v>3</v>
      </c>
      <c r="B33" s="49" t="s">
        <v>138</v>
      </c>
      <c r="C33" s="50" t="s">
        <v>50</v>
      </c>
      <c r="D33" s="140">
        <v>12105.04</v>
      </c>
      <c r="E33" s="51" t="s">
        <v>113</v>
      </c>
      <c r="F33" s="51" t="s">
        <v>114</v>
      </c>
      <c r="G33" s="52" t="s">
        <v>9</v>
      </c>
      <c r="H33" s="51" t="s">
        <v>16</v>
      </c>
      <c r="L33" s="60"/>
    </row>
    <row r="34" spans="1:13" x14ac:dyDescent="0.3">
      <c r="A34" s="174">
        <v>4</v>
      </c>
      <c r="B34" s="16" t="s">
        <v>37</v>
      </c>
      <c r="C34" s="17" t="s">
        <v>38</v>
      </c>
      <c r="D34" s="32">
        <v>600</v>
      </c>
      <c r="E34" s="13" t="s">
        <v>113</v>
      </c>
      <c r="F34" s="13" t="s">
        <v>114</v>
      </c>
      <c r="G34" s="14" t="s">
        <v>9</v>
      </c>
      <c r="H34" s="13" t="s">
        <v>16</v>
      </c>
      <c r="L34" s="26"/>
    </row>
    <row r="35" spans="1:13" ht="27" customHeight="1" x14ac:dyDescent="0.3">
      <c r="A35" s="155">
        <v>5</v>
      </c>
      <c r="B35" s="49" t="s">
        <v>81</v>
      </c>
      <c r="C35" s="50" t="s">
        <v>80</v>
      </c>
      <c r="D35" s="140">
        <v>104770</v>
      </c>
      <c r="E35" s="51" t="s">
        <v>113</v>
      </c>
      <c r="F35" s="51" t="s">
        <v>114</v>
      </c>
      <c r="G35" s="52" t="s">
        <v>119</v>
      </c>
      <c r="H35" s="51" t="s">
        <v>16</v>
      </c>
    </row>
    <row r="36" spans="1:13" ht="27" customHeight="1" x14ac:dyDescent="0.3">
      <c r="A36" s="155">
        <v>6</v>
      </c>
      <c r="B36" s="49" t="s">
        <v>29</v>
      </c>
      <c r="C36" s="50" t="s">
        <v>32</v>
      </c>
      <c r="D36" s="140">
        <v>39721.01</v>
      </c>
      <c r="E36" s="51" t="s">
        <v>113</v>
      </c>
      <c r="F36" s="51" t="s">
        <v>114</v>
      </c>
      <c r="G36" s="52" t="s">
        <v>9</v>
      </c>
      <c r="H36" s="51" t="s">
        <v>16</v>
      </c>
      <c r="I36" s="26"/>
      <c r="J36" s="26"/>
      <c r="K36" s="26"/>
      <c r="L36" s="26"/>
      <c r="M36" s="26"/>
    </row>
    <row r="37" spans="1:13" ht="29.25" customHeight="1" x14ac:dyDescent="0.3">
      <c r="A37" s="155">
        <v>7</v>
      </c>
      <c r="B37" s="49" t="s">
        <v>105</v>
      </c>
      <c r="C37" s="86" t="s">
        <v>40</v>
      </c>
      <c r="D37" s="140">
        <v>9103.36</v>
      </c>
      <c r="E37" s="51" t="s">
        <v>113</v>
      </c>
      <c r="F37" s="51" t="s">
        <v>114</v>
      </c>
      <c r="G37" s="51" t="s">
        <v>9</v>
      </c>
      <c r="H37" s="87" t="s">
        <v>16</v>
      </c>
      <c r="I37" s="26"/>
      <c r="J37" s="26"/>
      <c r="K37" s="26"/>
      <c r="L37" s="26"/>
      <c r="M37" s="26"/>
    </row>
    <row r="38" spans="1:13" ht="29.25" customHeight="1" x14ac:dyDescent="0.3">
      <c r="A38" s="155">
        <v>8</v>
      </c>
      <c r="B38" s="88" t="s">
        <v>106</v>
      </c>
      <c r="C38" s="89" t="s">
        <v>33</v>
      </c>
      <c r="D38" s="188">
        <v>6600</v>
      </c>
      <c r="E38" s="87" t="s">
        <v>113</v>
      </c>
      <c r="F38" s="87" t="s">
        <v>114</v>
      </c>
      <c r="G38" s="90" t="s">
        <v>9</v>
      </c>
      <c r="H38" s="51" t="s">
        <v>16</v>
      </c>
      <c r="I38" s="26"/>
      <c r="J38" s="26"/>
      <c r="K38" s="26"/>
      <c r="L38" s="26"/>
      <c r="M38" s="26"/>
    </row>
    <row r="39" spans="1:13" ht="26.4" x14ac:dyDescent="0.3">
      <c r="A39" s="155">
        <v>9</v>
      </c>
      <c r="B39" s="49" t="s">
        <v>30</v>
      </c>
      <c r="C39" s="50" t="s">
        <v>107</v>
      </c>
      <c r="D39" s="140">
        <v>60190.76</v>
      </c>
      <c r="E39" s="51" t="s">
        <v>113</v>
      </c>
      <c r="F39" s="51" t="s">
        <v>114</v>
      </c>
      <c r="G39" s="51" t="s">
        <v>9</v>
      </c>
      <c r="H39" s="51" t="s">
        <v>16</v>
      </c>
    </row>
    <row r="40" spans="1:13" x14ac:dyDescent="0.3">
      <c r="A40" s="155">
        <v>10</v>
      </c>
      <c r="B40" s="49" t="s">
        <v>25</v>
      </c>
      <c r="C40" s="50" t="s">
        <v>26</v>
      </c>
      <c r="D40" s="140">
        <v>17000</v>
      </c>
      <c r="E40" s="51" t="s">
        <v>113</v>
      </c>
      <c r="F40" s="51" t="s">
        <v>114</v>
      </c>
      <c r="G40" s="51" t="s">
        <v>9</v>
      </c>
      <c r="H40" s="51" t="s">
        <v>16</v>
      </c>
    </row>
    <row r="41" spans="1:13" ht="26.4" x14ac:dyDescent="0.3">
      <c r="A41" s="154">
        <v>11</v>
      </c>
      <c r="B41" s="16" t="s">
        <v>42</v>
      </c>
      <c r="C41" s="17" t="s">
        <v>34</v>
      </c>
      <c r="D41" s="32">
        <v>10200</v>
      </c>
      <c r="E41" s="13" t="s">
        <v>113</v>
      </c>
      <c r="F41" s="13" t="s">
        <v>114</v>
      </c>
      <c r="G41" s="13" t="s">
        <v>9</v>
      </c>
      <c r="H41" s="13" t="s">
        <v>16</v>
      </c>
    </row>
    <row r="42" spans="1:13" ht="26.4" x14ac:dyDescent="0.3">
      <c r="A42" s="154">
        <v>12</v>
      </c>
      <c r="B42" s="16" t="s">
        <v>23</v>
      </c>
      <c r="C42" s="17" t="s">
        <v>24</v>
      </c>
      <c r="D42" s="32">
        <v>2800</v>
      </c>
      <c r="E42" s="13" t="s">
        <v>113</v>
      </c>
      <c r="F42" s="13" t="s">
        <v>114</v>
      </c>
      <c r="G42" s="13" t="s">
        <v>9</v>
      </c>
      <c r="H42" s="13" t="s">
        <v>16</v>
      </c>
    </row>
    <row r="43" spans="1:13" x14ac:dyDescent="0.3">
      <c r="A43" s="155">
        <v>13</v>
      </c>
      <c r="B43" s="49" t="s">
        <v>43</v>
      </c>
      <c r="C43" s="50" t="s">
        <v>31</v>
      </c>
      <c r="D43" s="140">
        <v>48300</v>
      </c>
      <c r="E43" s="51" t="s">
        <v>113</v>
      </c>
      <c r="F43" s="51" t="s">
        <v>114</v>
      </c>
      <c r="G43" s="51" t="s">
        <v>9</v>
      </c>
      <c r="H43" s="51" t="s">
        <v>16</v>
      </c>
    </row>
    <row r="44" spans="1:13" x14ac:dyDescent="0.3">
      <c r="A44" s="155">
        <v>14</v>
      </c>
      <c r="B44" s="49" t="s">
        <v>45</v>
      </c>
      <c r="C44" s="50" t="s">
        <v>46</v>
      </c>
      <c r="D44" s="140">
        <v>300</v>
      </c>
      <c r="E44" s="51" t="s">
        <v>113</v>
      </c>
      <c r="F44" s="51" t="s">
        <v>114</v>
      </c>
      <c r="G44" s="52" t="s">
        <v>9</v>
      </c>
      <c r="H44" s="51" t="s">
        <v>16</v>
      </c>
    </row>
    <row r="45" spans="1:13" x14ac:dyDescent="0.3">
      <c r="A45" s="155">
        <v>15</v>
      </c>
      <c r="B45" s="49" t="s">
        <v>47</v>
      </c>
      <c r="C45" s="50" t="s">
        <v>48</v>
      </c>
      <c r="D45" s="140">
        <v>6760.5</v>
      </c>
      <c r="E45" s="51" t="s">
        <v>113</v>
      </c>
      <c r="F45" s="51" t="s">
        <v>114</v>
      </c>
      <c r="G45" s="52" t="s">
        <v>9</v>
      </c>
      <c r="H45" s="51" t="s">
        <v>16</v>
      </c>
    </row>
    <row r="46" spans="1:13" ht="15" customHeight="1" x14ac:dyDescent="0.3">
      <c r="A46" s="155">
        <v>16</v>
      </c>
      <c r="B46" s="49" t="s">
        <v>44</v>
      </c>
      <c r="C46" s="50" t="s">
        <v>27</v>
      </c>
      <c r="D46" s="140">
        <v>13817.65</v>
      </c>
      <c r="E46" s="51" t="s">
        <v>113</v>
      </c>
      <c r="F46" s="51" t="s">
        <v>114</v>
      </c>
      <c r="G46" s="52" t="s">
        <v>9</v>
      </c>
      <c r="H46" s="51" t="s">
        <v>16</v>
      </c>
    </row>
    <row r="47" spans="1:13" ht="18" customHeight="1" x14ac:dyDescent="0.3">
      <c r="A47" s="155">
        <v>17</v>
      </c>
      <c r="B47" s="49" t="s">
        <v>54</v>
      </c>
      <c r="C47" s="50" t="s">
        <v>53</v>
      </c>
      <c r="D47" s="140">
        <v>6386.55</v>
      </c>
      <c r="E47" s="51" t="s">
        <v>113</v>
      </c>
      <c r="F47" s="51" t="s">
        <v>114</v>
      </c>
      <c r="G47" s="52" t="s">
        <v>120</v>
      </c>
      <c r="H47" s="51" t="s">
        <v>16</v>
      </c>
      <c r="I47" s="128"/>
      <c r="J47" s="26"/>
    </row>
    <row r="48" spans="1:13" ht="24.75" customHeight="1" x14ac:dyDescent="0.3">
      <c r="A48" s="155">
        <v>18</v>
      </c>
      <c r="B48" s="49" t="s">
        <v>56</v>
      </c>
      <c r="C48" s="50" t="s">
        <v>57</v>
      </c>
      <c r="D48" s="140">
        <v>5450.42</v>
      </c>
      <c r="E48" s="51" t="s">
        <v>113</v>
      </c>
      <c r="F48" s="51" t="s">
        <v>114</v>
      </c>
      <c r="G48" s="52" t="s">
        <v>9</v>
      </c>
      <c r="H48" s="51" t="s">
        <v>16</v>
      </c>
    </row>
    <row r="49" spans="1:92" ht="25.5" customHeight="1" x14ac:dyDescent="0.3">
      <c r="A49" s="155">
        <v>19</v>
      </c>
      <c r="B49" s="49" t="s">
        <v>52</v>
      </c>
      <c r="C49" s="50" t="s">
        <v>51</v>
      </c>
      <c r="D49" s="140">
        <v>74017.81</v>
      </c>
      <c r="E49" s="51" t="s">
        <v>113</v>
      </c>
      <c r="F49" s="51" t="s">
        <v>114</v>
      </c>
      <c r="G49" s="52" t="s">
        <v>9</v>
      </c>
      <c r="H49" s="51" t="s">
        <v>16</v>
      </c>
      <c r="I49" s="25"/>
    </row>
    <row r="50" spans="1:92" s="25" customFormat="1" ht="23.25" customHeight="1" x14ac:dyDescent="0.3">
      <c r="A50" s="155">
        <v>20</v>
      </c>
      <c r="B50" s="49" t="s">
        <v>94</v>
      </c>
      <c r="C50" s="50" t="s">
        <v>58</v>
      </c>
      <c r="D50" s="140">
        <v>604.04</v>
      </c>
      <c r="E50" s="51" t="s">
        <v>113</v>
      </c>
      <c r="F50" s="51" t="s">
        <v>114</v>
      </c>
      <c r="G50" s="52" t="s">
        <v>9</v>
      </c>
      <c r="H50" s="51" t="s">
        <v>16</v>
      </c>
      <c r="I50" s="99"/>
    </row>
    <row r="51" spans="1:92" s="25" customFormat="1" ht="23.25" customHeight="1" x14ac:dyDescent="0.3">
      <c r="A51" s="155">
        <v>21</v>
      </c>
      <c r="B51" s="49" t="s">
        <v>82</v>
      </c>
      <c r="C51" s="50" t="s">
        <v>83</v>
      </c>
      <c r="D51" s="140">
        <v>8400</v>
      </c>
      <c r="E51" s="51" t="s">
        <v>113</v>
      </c>
      <c r="F51" s="51" t="s">
        <v>114</v>
      </c>
      <c r="G51" s="52" t="s">
        <v>119</v>
      </c>
      <c r="H51" s="51" t="s">
        <v>16</v>
      </c>
    </row>
    <row r="52" spans="1:92" s="25" customFormat="1" ht="17.25" customHeight="1" x14ac:dyDescent="0.3">
      <c r="A52" s="154">
        <v>22</v>
      </c>
      <c r="B52" s="16" t="s">
        <v>59</v>
      </c>
      <c r="C52" s="17" t="s">
        <v>60</v>
      </c>
      <c r="D52" s="32">
        <v>2000</v>
      </c>
      <c r="E52" s="13" t="s">
        <v>113</v>
      </c>
      <c r="F52" s="13" t="s">
        <v>114</v>
      </c>
      <c r="G52" s="14" t="s">
        <v>9</v>
      </c>
      <c r="H52" s="13" t="s">
        <v>16</v>
      </c>
      <c r="K52" s="99"/>
    </row>
    <row r="53" spans="1:92" s="25" customFormat="1" ht="21.75" customHeight="1" x14ac:dyDescent="0.3">
      <c r="A53" s="154">
        <v>23</v>
      </c>
      <c r="B53" s="16" t="s">
        <v>65</v>
      </c>
      <c r="C53" s="17" t="s">
        <v>64</v>
      </c>
      <c r="D53" s="32">
        <v>500</v>
      </c>
      <c r="E53" s="13" t="s">
        <v>113</v>
      </c>
      <c r="F53" s="13" t="s">
        <v>114</v>
      </c>
      <c r="G53" s="14" t="s">
        <v>9</v>
      </c>
      <c r="H53" s="13" t="s">
        <v>16</v>
      </c>
    </row>
    <row r="54" spans="1:92" s="25" customFormat="1" ht="23.25" customHeight="1" x14ac:dyDescent="0.3">
      <c r="A54" s="155">
        <v>24</v>
      </c>
      <c r="B54" s="77" t="s">
        <v>76</v>
      </c>
      <c r="C54" s="78" t="s">
        <v>77</v>
      </c>
      <c r="D54" s="140">
        <v>744000</v>
      </c>
      <c r="E54" s="51" t="s">
        <v>113</v>
      </c>
      <c r="F54" s="51" t="s">
        <v>114</v>
      </c>
      <c r="G54" s="52" t="s">
        <v>119</v>
      </c>
      <c r="H54" s="51" t="s">
        <v>16</v>
      </c>
    </row>
    <row r="55" spans="1:92" s="25" customFormat="1" ht="18.75" customHeight="1" x14ac:dyDescent="0.3">
      <c r="A55" s="155">
        <v>25</v>
      </c>
      <c r="B55" s="77" t="s">
        <v>118</v>
      </c>
      <c r="C55" s="78" t="s">
        <v>97</v>
      </c>
      <c r="D55" s="140">
        <v>13679.33</v>
      </c>
      <c r="E55" s="51" t="s">
        <v>113</v>
      </c>
      <c r="F55" s="51" t="s">
        <v>114</v>
      </c>
      <c r="G55" s="52" t="s">
        <v>9</v>
      </c>
      <c r="H55" s="51" t="s">
        <v>16</v>
      </c>
    </row>
    <row r="56" spans="1:92" s="25" customFormat="1" ht="27" customHeight="1" x14ac:dyDescent="0.3">
      <c r="A56" s="155">
        <v>26</v>
      </c>
      <c r="B56" s="77" t="s">
        <v>130</v>
      </c>
      <c r="C56" s="58" t="s">
        <v>95</v>
      </c>
      <c r="D56" s="140">
        <v>2000</v>
      </c>
      <c r="E56" s="51" t="s">
        <v>113</v>
      </c>
      <c r="F56" s="51" t="s">
        <v>114</v>
      </c>
      <c r="G56" s="52" t="s">
        <v>9</v>
      </c>
      <c r="H56" s="51" t="s">
        <v>16</v>
      </c>
    </row>
    <row r="57" spans="1:92" s="25" customFormat="1" ht="18.75" customHeight="1" x14ac:dyDescent="0.3">
      <c r="A57" s="155">
        <v>27</v>
      </c>
      <c r="B57" s="77" t="s">
        <v>92</v>
      </c>
      <c r="C57" s="58" t="s">
        <v>93</v>
      </c>
      <c r="D57" s="140">
        <v>4464.71</v>
      </c>
      <c r="E57" s="51" t="s">
        <v>113</v>
      </c>
      <c r="F57" s="51" t="s">
        <v>114</v>
      </c>
      <c r="G57" s="52" t="s">
        <v>9</v>
      </c>
      <c r="H57" s="51" t="s">
        <v>16</v>
      </c>
    </row>
    <row r="58" spans="1:92" s="26" customFormat="1" ht="29.25" customHeight="1" x14ac:dyDescent="0.3">
      <c r="A58" s="155">
        <v>28</v>
      </c>
      <c r="B58" s="77" t="s">
        <v>139</v>
      </c>
      <c r="C58" s="58" t="s">
        <v>98</v>
      </c>
      <c r="D58" s="140">
        <v>14983</v>
      </c>
      <c r="E58" s="51" t="s">
        <v>113</v>
      </c>
      <c r="F58" s="51" t="s">
        <v>114</v>
      </c>
      <c r="G58" s="52" t="s">
        <v>9</v>
      </c>
      <c r="H58" s="100" t="s">
        <v>16</v>
      </c>
    </row>
    <row r="59" spans="1:92" s="26" customFormat="1" ht="16.5" customHeight="1" x14ac:dyDescent="0.3">
      <c r="A59" s="155">
        <v>29</v>
      </c>
      <c r="B59" s="77" t="s">
        <v>99</v>
      </c>
      <c r="C59" s="58" t="s">
        <v>100</v>
      </c>
      <c r="D59" s="140">
        <v>140</v>
      </c>
      <c r="E59" s="51" t="s">
        <v>113</v>
      </c>
      <c r="F59" s="51" t="s">
        <v>114</v>
      </c>
      <c r="G59" s="52" t="s">
        <v>9</v>
      </c>
      <c r="H59" s="100" t="s">
        <v>16</v>
      </c>
    </row>
    <row r="60" spans="1:92" s="26" customFormat="1" ht="27" customHeight="1" x14ac:dyDescent="0.3">
      <c r="A60" s="155">
        <v>30</v>
      </c>
      <c r="B60" s="77" t="s">
        <v>102</v>
      </c>
      <c r="C60" s="58" t="s">
        <v>103</v>
      </c>
      <c r="D60" s="140">
        <v>4201.68</v>
      </c>
      <c r="E60" s="51" t="s">
        <v>113</v>
      </c>
      <c r="F60" s="51" t="s">
        <v>114</v>
      </c>
      <c r="G60" s="52" t="s">
        <v>9</v>
      </c>
      <c r="H60" s="100" t="s">
        <v>16</v>
      </c>
    </row>
    <row r="61" spans="1:92" s="26" customFormat="1" ht="27" customHeight="1" x14ac:dyDescent="0.3">
      <c r="A61" s="155">
        <v>31</v>
      </c>
      <c r="B61" s="172" t="s">
        <v>132</v>
      </c>
      <c r="C61" s="173" t="s">
        <v>133</v>
      </c>
      <c r="D61" s="140">
        <v>400</v>
      </c>
      <c r="E61" s="51" t="s">
        <v>113</v>
      </c>
      <c r="F61" s="51" t="s">
        <v>114</v>
      </c>
      <c r="G61" s="52" t="s">
        <v>9</v>
      </c>
      <c r="H61" s="100" t="s">
        <v>16</v>
      </c>
    </row>
    <row r="62" spans="1:92" ht="17.399999999999999" x14ac:dyDescent="0.3">
      <c r="A62" s="213" t="s">
        <v>140</v>
      </c>
      <c r="B62" s="213"/>
      <c r="C62" s="213"/>
      <c r="D62" s="141">
        <f>SUM(D31:D61)</f>
        <v>1225221.8600000001</v>
      </c>
      <c r="E62" s="13"/>
      <c r="F62" s="13"/>
      <c r="G62" s="92"/>
      <c r="H62" s="93"/>
      <c r="I62" s="26"/>
      <c r="J62" s="26"/>
      <c r="K62" s="26"/>
      <c r="L62" s="26"/>
      <c r="M62" s="26"/>
      <c r="N62" s="26"/>
      <c r="O62" s="26"/>
      <c r="P62" s="26"/>
      <c r="Q62" s="26"/>
      <c r="R62" s="26"/>
      <c r="S62" s="26"/>
      <c r="T62" s="26"/>
      <c r="U62" s="26"/>
      <c r="V62" s="26"/>
      <c r="W62" s="26"/>
      <c r="X62" s="26"/>
      <c r="Y62" s="26"/>
      <c r="Z62" s="26"/>
      <c r="AA62" s="26"/>
      <c r="AB62" s="26"/>
      <c r="AC62" s="26"/>
      <c r="AD62" s="26"/>
      <c r="AE62" s="26"/>
      <c r="AF62" s="26"/>
      <c r="AG62" s="26"/>
      <c r="AH62" s="26"/>
      <c r="AI62" s="26"/>
      <c r="AJ62" s="26"/>
      <c r="AK62" s="26"/>
      <c r="AL62" s="26"/>
      <c r="AM62" s="26"/>
      <c r="AN62" s="26"/>
      <c r="AO62" s="26"/>
      <c r="AP62" s="26"/>
      <c r="AQ62" s="26"/>
      <c r="AR62" s="26"/>
      <c r="AS62" s="26"/>
      <c r="AT62" s="26"/>
      <c r="AU62" s="26"/>
      <c r="AV62" s="26"/>
      <c r="AW62" s="26"/>
      <c r="AX62" s="26"/>
      <c r="AY62" s="26"/>
      <c r="AZ62" s="26"/>
      <c r="BA62" s="26"/>
      <c r="BB62" s="26"/>
      <c r="BC62" s="26"/>
      <c r="BD62" s="26"/>
      <c r="BE62" s="26"/>
      <c r="BF62" s="26"/>
      <c r="BG62" s="26"/>
      <c r="BH62" s="26"/>
      <c r="BI62" s="26"/>
      <c r="BJ62" s="26"/>
      <c r="BK62" s="26"/>
      <c r="BL62" s="26"/>
      <c r="BM62" s="26"/>
      <c r="BN62" s="26"/>
      <c r="BO62" s="26"/>
      <c r="BP62" s="26"/>
      <c r="BQ62" s="26"/>
      <c r="BR62" s="26"/>
      <c r="BS62" s="26"/>
      <c r="BT62" s="26"/>
      <c r="BU62" s="26"/>
      <c r="BV62" s="26"/>
      <c r="BW62" s="26"/>
      <c r="BX62" s="26"/>
      <c r="BY62" s="26"/>
      <c r="BZ62" s="26"/>
      <c r="CA62" s="26"/>
      <c r="CB62" s="26"/>
      <c r="CC62" s="26"/>
      <c r="CD62" s="26"/>
      <c r="CE62" s="26"/>
      <c r="CF62" s="26"/>
      <c r="CG62" s="26"/>
      <c r="CH62" s="26"/>
      <c r="CI62" s="26"/>
      <c r="CJ62" s="26"/>
      <c r="CK62" s="26"/>
      <c r="CL62" s="26"/>
      <c r="CM62" s="26"/>
      <c r="CN62" s="26"/>
    </row>
    <row r="63" spans="1:92" s="25" customFormat="1" ht="17.399999999999999" x14ac:dyDescent="0.3">
      <c r="A63" s="94" t="s">
        <v>88</v>
      </c>
      <c r="B63" s="94"/>
      <c r="C63" s="94"/>
      <c r="D63" s="142"/>
      <c r="E63" s="150"/>
      <c r="F63" s="151"/>
      <c r="G63" s="95"/>
      <c r="H63" s="38"/>
    </row>
    <row r="64" spans="1:92" s="25" customFormat="1" x14ac:dyDescent="0.3">
      <c r="A64" s="156">
        <v>1</v>
      </c>
      <c r="B64" s="101" t="s">
        <v>25</v>
      </c>
      <c r="C64" s="102" t="s">
        <v>26</v>
      </c>
      <c r="D64" s="143">
        <v>3400</v>
      </c>
      <c r="E64" s="51" t="s">
        <v>113</v>
      </c>
      <c r="F64" s="51" t="s">
        <v>114</v>
      </c>
      <c r="G64" s="103" t="s">
        <v>9</v>
      </c>
      <c r="H64" s="104" t="s">
        <v>16</v>
      </c>
    </row>
    <row r="65" spans="1:12" s="25" customFormat="1" ht="21.75" customHeight="1" x14ac:dyDescent="0.3">
      <c r="A65" s="156">
        <v>2</v>
      </c>
      <c r="B65" s="101" t="s">
        <v>141</v>
      </c>
      <c r="C65" s="102" t="s">
        <v>50</v>
      </c>
      <c r="D65" s="143">
        <v>2186.3200000000002</v>
      </c>
      <c r="E65" s="51" t="s">
        <v>113</v>
      </c>
      <c r="F65" s="51" t="s">
        <v>114</v>
      </c>
      <c r="G65" s="103" t="s">
        <v>9</v>
      </c>
      <c r="H65" s="109" t="s">
        <v>16</v>
      </c>
    </row>
    <row r="66" spans="1:12" s="25" customFormat="1" x14ac:dyDescent="0.3">
      <c r="A66" s="157">
        <v>3</v>
      </c>
      <c r="B66" s="105" t="s">
        <v>37</v>
      </c>
      <c r="C66" s="105" t="s">
        <v>38</v>
      </c>
      <c r="D66" s="144">
        <v>500</v>
      </c>
      <c r="E66" s="13" t="s">
        <v>113</v>
      </c>
      <c r="F66" s="13" t="s">
        <v>114</v>
      </c>
      <c r="G66" s="105" t="s">
        <v>9</v>
      </c>
      <c r="H66" s="106" t="s">
        <v>16</v>
      </c>
    </row>
    <row r="67" spans="1:12" s="25" customFormat="1" x14ac:dyDescent="0.3">
      <c r="A67" s="156">
        <v>4</v>
      </c>
      <c r="B67" s="103" t="s">
        <v>41</v>
      </c>
      <c r="C67" s="103" t="s">
        <v>11</v>
      </c>
      <c r="D67" s="143">
        <v>1242</v>
      </c>
      <c r="E67" s="51" t="s">
        <v>113</v>
      </c>
      <c r="F67" s="51" t="s">
        <v>114</v>
      </c>
      <c r="G67" s="103" t="s">
        <v>9</v>
      </c>
      <c r="H67" s="109" t="s">
        <v>16</v>
      </c>
    </row>
    <row r="68" spans="1:12" s="25" customFormat="1" ht="26.4" x14ac:dyDescent="0.3">
      <c r="A68" s="157">
        <v>5</v>
      </c>
      <c r="B68" s="107" t="s">
        <v>42</v>
      </c>
      <c r="C68" s="105" t="s">
        <v>34</v>
      </c>
      <c r="D68" s="144">
        <v>2300</v>
      </c>
      <c r="E68" s="13" t="s">
        <v>113</v>
      </c>
      <c r="F68" s="13" t="s">
        <v>114</v>
      </c>
      <c r="G68" s="105" t="s">
        <v>9</v>
      </c>
      <c r="H68" s="106" t="s">
        <v>16</v>
      </c>
    </row>
    <row r="69" spans="1:12" s="25" customFormat="1" ht="26.4" x14ac:dyDescent="0.3">
      <c r="A69" s="157">
        <v>6</v>
      </c>
      <c r="B69" s="107" t="s">
        <v>23</v>
      </c>
      <c r="C69" s="105" t="s">
        <v>24</v>
      </c>
      <c r="D69" s="144">
        <v>700</v>
      </c>
      <c r="E69" s="13" t="s">
        <v>113</v>
      </c>
      <c r="F69" s="13" t="s">
        <v>114</v>
      </c>
      <c r="G69" s="105" t="s">
        <v>9</v>
      </c>
      <c r="H69" s="106" t="s">
        <v>16</v>
      </c>
    </row>
    <row r="70" spans="1:12" s="25" customFormat="1" ht="26.4" x14ac:dyDescent="0.3">
      <c r="A70" s="156">
        <v>7</v>
      </c>
      <c r="B70" s="104" t="s">
        <v>52</v>
      </c>
      <c r="C70" s="103" t="s">
        <v>51</v>
      </c>
      <c r="D70" s="143">
        <v>1915.97</v>
      </c>
      <c r="E70" s="13" t="s">
        <v>113</v>
      </c>
      <c r="F70" s="13" t="s">
        <v>114</v>
      </c>
      <c r="G70" s="108" t="s">
        <v>9</v>
      </c>
      <c r="H70" s="109" t="s">
        <v>16</v>
      </c>
    </row>
    <row r="71" spans="1:12" s="25" customFormat="1" ht="14.25" customHeight="1" x14ac:dyDescent="0.3">
      <c r="A71" s="157">
        <v>8</v>
      </c>
      <c r="B71" s="107" t="s">
        <v>59</v>
      </c>
      <c r="C71" s="105" t="s">
        <v>60</v>
      </c>
      <c r="D71" s="144">
        <v>1000</v>
      </c>
      <c r="E71" s="13" t="s">
        <v>113</v>
      </c>
      <c r="F71" s="13" t="s">
        <v>114</v>
      </c>
      <c r="G71" s="110" t="s">
        <v>9</v>
      </c>
      <c r="H71" s="106" t="s">
        <v>16</v>
      </c>
      <c r="K71" s="61"/>
    </row>
    <row r="72" spans="1:12" s="25" customFormat="1" ht="26.4" x14ac:dyDescent="0.3">
      <c r="A72" s="157">
        <v>9</v>
      </c>
      <c r="B72" s="107" t="s">
        <v>63</v>
      </c>
      <c r="C72" s="105" t="s">
        <v>64</v>
      </c>
      <c r="D72" s="144">
        <v>300</v>
      </c>
      <c r="E72" s="13" t="s">
        <v>113</v>
      </c>
      <c r="F72" s="13" t="s">
        <v>114</v>
      </c>
      <c r="G72" s="105" t="s">
        <v>9</v>
      </c>
      <c r="H72" s="106" t="s">
        <v>16</v>
      </c>
      <c r="K72" s="61"/>
    </row>
    <row r="73" spans="1:12" ht="18" customHeight="1" x14ac:dyDescent="0.3">
      <c r="A73" s="156">
        <v>10</v>
      </c>
      <c r="B73" s="111" t="s">
        <v>94</v>
      </c>
      <c r="C73" s="112" t="s">
        <v>58</v>
      </c>
      <c r="D73" s="189">
        <v>605.04</v>
      </c>
      <c r="E73" s="13" t="s">
        <v>113</v>
      </c>
      <c r="F73" s="13" t="s">
        <v>114</v>
      </c>
      <c r="G73" s="113" t="s">
        <v>9</v>
      </c>
      <c r="H73" s="114" t="s">
        <v>16</v>
      </c>
      <c r="K73" s="25"/>
      <c r="L73" s="25"/>
    </row>
    <row r="74" spans="1:12" ht="19.5" customHeight="1" x14ac:dyDescent="0.3">
      <c r="A74" s="156">
        <v>11</v>
      </c>
      <c r="B74" s="104" t="s">
        <v>137</v>
      </c>
      <c r="C74" s="103" t="s">
        <v>96</v>
      </c>
      <c r="D74" s="143">
        <v>1200</v>
      </c>
      <c r="E74" s="13" t="s">
        <v>113</v>
      </c>
      <c r="F74" s="13" t="s">
        <v>114</v>
      </c>
      <c r="G74" s="103" t="s">
        <v>9</v>
      </c>
      <c r="H74" s="114" t="s">
        <v>16</v>
      </c>
      <c r="K74" s="25"/>
      <c r="L74" s="25"/>
    </row>
    <row r="75" spans="1:12" ht="16.5" customHeight="1" thickBot="1" x14ac:dyDescent="0.35">
      <c r="A75" s="194" t="s">
        <v>142</v>
      </c>
      <c r="B75" s="194"/>
      <c r="C75" s="194"/>
      <c r="D75" s="175">
        <f>D64+D65+D66+D67+D68+D69+D70+D71+D72+D73+D74</f>
        <v>15349.329999999998</v>
      </c>
      <c r="E75" s="39"/>
      <c r="F75" s="39"/>
      <c r="G75" s="40"/>
      <c r="H75" s="91"/>
    </row>
    <row r="76" spans="1:12" ht="16.5" customHeight="1" thickBot="1" x14ac:dyDescent="0.35">
      <c r="A76" s="195" t="s">
        <v>144</v>
      </c>
      <c r="B76" s="195"/>
      <c r="C76" s="195"/>
      <c r="D76" s="176">
        <f>D62+D75</f>
        <v>1240571.1900000002</v>
      </c>
      <c r="E76" s="161"/>
      <c r="F76" s="162"/>
      <c r="G76" s="129"/>
      <c r="H76" s="123"/>
    </row>
    <row r="77" spans="1:12" ht="18" thickBot="1" x14ac:dyDescent="0.35">
      <c r="A77" s="191" t="s">
        <v>143</v>
      </c>
      <c r="B77" s="192"/>
      <c r="C77" s="192"/>
      <c r="D77" s="177">
        <f>D76+D28</f>
        <v>1395315.9300000002</v>
      </c>
      <c r="E77" s="163"/>
      <c r="F77" s="164"/>
      <c r="G77" s="130"/>
      <c r="H77" s="131"/>
    </row>
    <row r="78" spans="1:12" x14ac:dyDescent="0.3">
      <c r="A78" s="193" t="s">
        <v>145</v>
      </c>
      <c r="B78" s="193"/>
      <c r="C78" s="53"/>
      <c r="D78" s="54" t="s">
        <v>49</v>
      </c>
      <c r="E78" s="43"/>
      <c r="F78" s="165"/>
      <c r="G78" s="55"/>
      <c r="H78" s="75"/>
    </row>
    <row r="79" spans="1:12" x14ac:dyDescent="0.3">
      <c r="A79" s="178"/>
      <c r="B79" s="178"/>
      <c r="C79" s="19"/>
      <c r="D79" s="19"/>
      <c r="E79" s="184"/>
      <c r="F79" s="165"/>
      <c r="G79" s="185"/>
      <c r="H79" s="178"/>
    </row>
    <row r="80" spans="1:12" x14ac:dyDescent="0.3">
      <c r="A80" s="178"/>
      <c r="B80" s="178"/>
      <c r="C80" s="19"/>
      <c r="D80" s="19"/>
      <c r="E80" s="184"/>
      <c r="F80" s="165"/>
      <c r="G80" s="185"/>
      <c r="H80" s="178"/>
    </row>
    <row r="81" spans="1:8" x14ac:dyDescent="0.3">
      <c r="A81" s="178"/>
      <c r="B81" s="178"/>
      <c r="C81" s="19"/>
      <c r="D81" s="19"/>
      <c r="E81" s="184"/>
      <c r="F81" s="165"/>
      <c r="G81" s="185"/>
      <c r="H81" s="178"/>
    </row>
    <row r="82" spans="1:8" ht="13.5" customHeight="1" x14ac:dyDescent="0.3">
      <c r="A82" s="193"/>
      <c r="B82" s="193"/>
      <c r="C82" s="18"/>
      <c r="D82" s="35"/>
      <c r="E82" s="153"/>
      <c r="F82" s="166"/>
      <c r="G82" s="75"/>
      <c r="H82" s="21"/>
    </row>
    <row r="83" spans="1:8" x14ac:dyDescent="0.3">
      <c r="A83" s="19"/>
      <c r="B83" s="19"/>
      <c r="C83" s="20"/>
      <c r="D83" s="196"/>
      <c r="E83" s="196"/>
      <c r="F83" s="196"/>
      <c r="G83" s="21"/>
      <c r="H83" s="21"/>
    </row>
    <row r="84" spans="1:8" x14ac:dyDescent="0.3">
      <c r="A84" s="19"/>
      <c r="B84" s="19"/>
      <c r="C84" s="20"/>
      <c r="D84" s="36"/>
      <c r="E84" s="44"/>
      <c r="F84" s="46"/>
      <c r="G84" s="21"/>
    </row>
  </sheetData>
  <mergeCells count="20">
    <mergeCell ref="A9:H9"/>
    <mergeCell ref="A10:H10"/>
    <mergeCell ref="A28:C28"/>
    <mergeCell ref="A62:C62"/>
    <mergeCell ref="B20:C20"/>
    <mergeCell ref="B27:C27"/>
    <mergeCell ref="A4:H4"/>
    <mergeCell ref="A6:A7"/>
    <mergeCell ref="B6:B7"/>
    <mergeCell ref="C6:C7"/>
    <mergeCell ref="E6:E7"/>
    <mergeCell ref="F6:F7"/>
    <mergeCell ref="H6:H7"/>
    <mergeCell ref="C5:E5"/>
    <mergeCell ref="A77:C77"/>
    <mergeCell ref="A78:B78"/>
    <mergeCell ref="A75:C75"/>
    <mergeCell ref="A76:C76"/>
    <mergeCell ref="D83:F83"/>
    <mergeCell ref="A82:B82"/>
  </mergeCells>
  <pageMargins left="0.70866141732283472" right="0.70866141732283472" top="0.74803149606299213" bottom="0.74803149606299213" header="0.31496062992125984" footer="0.31496062992125984"/>
  <pageSetup paperSize="9" scale="75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5"/>
  <sheetViews>
    <sheetView workbookViewId="0">
      <selection activeCell="C3" sqref="C3"/>
    </sheetView>
  </sheetViews>
  <sheetFormatPr defaultRowHeight="14.4" x14ac:dyDescent="0.3"/>
  <cols>
    <col min="1" max="1" width="4.6640625" customWidth="1"/>
    <col min="2" max="2" width="24.33203125" customWidth="1"/>
    <col min="3" max="3" width="17.6640625" customWidth="1"/>
    <col min="4" max="4" width="13.88671875" customWidth="1"/>
    <col min="5" max="5" width="9.88671875" hidden="1" customWidth="1"/>
    <col min="6" max="6" width="26" customWidth="1"/>
    <col min="7" max="9" width="23.5546875" customWidth="1"/>
  </cols>
  <sheetData>
    <row r="1" spans="1:9" x14ac:dyDescent="0.3">
      <c r="A1" t="s">
        <v>135</v>
      </c>
      <c r="D1" s="37"/>
      <c r="E1" s="45"/>
      <c r="F1" s="45"/>
    </row>
    <row r="2" spans="1:9" x14ac:dyDescent="0.3">
      <c r="D2" s="37"/>
      <c r="E2" s="45"/>
      <c r="F2" s="45"/>
    </row>
    <row r="3" spans="1:9" ht="15.6" x14ac:dyDescent="0.3">
      <c r="D3" s="45"/>
      <c r="E3" s="45"/>
      <c r="G3" s="48"/>
      <c r="H3" s="48"/>
      <c r="I3" s="48"/>
    </row>
    <row r="4" spans="1:9" ht="20.25" customHeight="1" x14ac:dyDescent="0.3">
      <c r="B4" s="186" t="s">
        <v>158</v>
      </c>
      <c r="C4" s="186"/>
      <c r="D4" s="186"/>
      <c r="E4" s="186"/>
      <c r="F4" s="186"/>
    </row>
    <row r="5" spans="1:9" x14ac:dyDescent="0.3">
      <c r="B5" s="2"/>
      <c r="C5" s="2"/>
      <c r="D5" s="215" t="s">
        <v>134</v>
      </c>
      <c r="E5" s="215"/>
      <c r="F5" s="215"/>
      <c r="G5" s="41"/>
      <c r="H5" s="2"/>
      <c r="I5" s="2"/>
    </row>
    <row r="6" spans="1:9" ht="15" thickBot="1" x14ac:dyDescent="0.35">
      <c r="A6" s="1"/>
      <c r="B6" s="1"/>
      <c r="C6" s="1"/>
      <c r="D6" s="47"/>
      <c r="E6" s="47"/>
      <c r="F6" s="1"/>
      <c r="G6" s="1"/>
      <c r="H6" s="1"/>
      <c r="I6" s="2"/>
    </row>
    <row r="7" spans="1:9" ht="51" x14ac:dyDescent="0.3">
      <c r="A7" s="235" t="s">
        <v>0</v>
      </c>
      <c r="B7" s="235" t="s">
        <v>66</v>
      </c>
      <c r="C7" s="235" t="s">
        <v>1</v>
      </c>
      <c r="D7" s="245" t="s">
        <v>155</v>
      </c>
      <c r="E7" s="62" t="s">
        <v>149</v>
      </c>
      <c r="F7" s="235" t="s">
        <v>3</v>
      </c>
      <c r="G7" s="235" t="s">
        <v>124</v>
      </c>
      <c r="H7" s="235" t="s">
        <v>123</v>
      </c>
      <c r="I7" s="2"/>
    </row>
    <row r="8" spans="1:9" ht="15" thickBot="1" x14ac:dyDescent="0.35">
      <c r="A8" s="236"/>
      <c r="B8" s="236"/>
      <c r="C8" s="236"/>
      <c r="D8" s="246"/>
      <c r="E8" s="63" t="s">
        <v>67</v>
      </c>
      <c r="F8" s="236"/>
      <c r="G8" s="236"/>
      <c r="H8" s="236"/>
      <c r="I8" s="2"/>
    </row>
    <row r="9" spans="1:9" ht="15" customHeight="1" x14ac:dyDescent="0.3">
      <c r="A9" s="229" t="s">
        <v>68</v>
      </c>
      <c r="B9" s="237"/>
      <c r="C9" s="237"/>
      <c r="D9" s="237"/>
      <c r="E9" s="237"/>
      <c r="F9" s="237"/>
      <c r="G9" s="237"/>
      <c r="H9" s="238"/>
      <c r="I9" s="2"/>
    </row>
    <row r="10" spans="1:9" ht="15" x14ac:dyDescent="0.3">
      <c r="A10" s="239" t="s">
        <v>89</v>
      </c>
      <c r="B10" s="240"/>
      <c r="C10" s="240"/>
      <c r="D10" s="240"/>
      <c r="E10" s="240"/>
      <c r="F10" s="240"/>
      <c r="G10" s="240"/>
      <c r="H10" s="241"/>
      <c r="I10" s="2"/>
    </row>
    <row r="11" spans="1:9" ht="39.6" x14ac:dyDescent="0.3">
      <c r="A11" s="96">
        <v>1</v>
      </c>
      <c r="B11" s="97" t="s">
        <v>17</v>
      </c>
      <c r="C11" s="97" t="s">
        <v>18</v>
      </c>
      <c r="D11" s="117">
        <v>20168.07</v>
      </c>
      <c r="E11" s="98"/>
      <c r="F11" s="97" t="s">
        <v>126</v>
      </c>
      <c r="G11" s="97" t="s">
        <v>129</v>
      </c>
      <c r="H11" s="96" t="s">
        <v>121</v>
      </c>
      <c r="I11" s="2"/>
    </row>
    <row r="12" spans="1:9" ht="68.25" customHeight="1" x14ac:dyDescent="0.3">
      <c r="A12" s="96">
        <v>2</v>
      </c>
      <c r="B12" s="97" t="s">
        <v>69</v>
      </c>
      <c r="C12" s="97" t="s">
        <v>71</v>
      </c>
      <c r="D12" s="117">
        <v>29411.759999999998</v>
      </c>
      <c r="E12" s="98"/>
      <c r="F12" s="97" t="s">
        <v>126</v>
      </c>
      <c r="G12" s="97" t="s">
        <v>125</v>
      </c>
      <c r="H12" s="96" t="s">
        <v>121</v>
      </c>
      <c r="I12" s="2"/>
    </row>
    <row r="13" spans="1:9" ht="68.25" customHeight="1" x14ac:dyDescent="0.3">
      <c r="A13" s="96">
        <v>3</v>
      </c>
      <c r="B13" s="97" t="s">
        <v>115</v>
      </c>
      <c r="C13" s="97" t="s">
        <v>157</v>
      </c>
      <c r="D13" s="167">
        <v>17987.39</v>
      </c>
      <c r="E13" s="98"/>
      <c r="F13" s="97" t="s">
        <v>126</v>
      </c>
      <c r="G13" s="97" t="s">
        <v>127</v>
      </c>
      <c r="H13" s="96" t="s">
        <v>121</v>
      </c>
      <c r="I13" s="2"/>
    </row>
    <row r="14" spans="1:9" ht="68.25" customHeight="1" x14ac:dyDescent="0.3">
      <c r="A14" s="122">
        <v>4</v>
      </c>
      <c r="B14" s="190" t="s">
        <v>109</v>
      </c>
      <c r="C14" s="96" t="s">
        <v>110</v>
      </c>
      <c r="D14" s="167">
        <v>4201.68</v>
      </c>
      <c r="E14" s="98"/>
      <c r="F14" s="97" t="s">
        <v>126</v>
      </c>
      <c r="G14" s="97" t="s">
        <v>128</v>
      </c>
      <c r="H14" s="96" t="s">
        <v>121</v>
      </c>
      <c r="I14" s="2"/>
    </row>
    <row r="15" spans="1:9" ht="30.75" customHeight="1" thickBot="1" x14ac:dyDescent="0.35">
      <c r="A15" s="222" t="s">
        <v>150</v>
      </c>
      <c r="B15" s="223"/>
      <c r="C15" s="224"/>
      <c r="D15" s="145">
        <f>D11+D12+D13+D14</f>
        <v>71768.899999999994</v>
      </c>
      <c r="E15" s="118"/>
      <c r="F15" s="119"/>
      <c r="G15" s="120"/>
      <c r="H15" s="121"/>
      <c r="I15" s="2"/>
    </row>
    <row r="16" spans="1:9" ht="15" x14ac:dyDescent="0.3">
      <c r="A16" s="242" t="s">
        <v>70</v>
      </c>
      <c r="B16" s="243"/>
      <c r="C16" s="243"/>
      <c r="D16" s="243"/>
      <c r="E16" s="243"/>
      <c r="F16" s="243"/>
      <c r="G16" s="243"/>
      <c r="H16" s="244"/>
      <c r="I16" s="2"/>
    </row>
    <row r="17" spans="1:9" ht="66" x14ac:dyDescent="0.3">
      <c r="A17" s="96">
        <v>1</v>
      </c>
      <c r="B17" s="97" t="s">
        <v>17</v>
      </c>
      <c r="C17" s="97" t="s">
        <v>18</v>
      </c>
      <c r="D17" s="117">
        <v>4201.68</v>
      </c>
      <c r="E17" s="98"/>
      <c r="F17" s="97" t="s">
        <v>151</v>
      </c>
      <c r="G17" s="97" t="s">
        <v>129</v>
      </c>
      <c r="H17" s="96" t="s">
        <v>121</v>
      </c>
      <c r="I17" s="2"/>
    </row>
    <row r="18" spans="1:9" ht="63.75" customHeight="1" x14ac:dyDescent="0.3">
      <c r="A18" s="96">
        <v>2</v>
      </c>
      <c r="B18" s="97" t="s">
        <v>69</v>
      </c>
      <c r="C18" s="97" t="s">
        <v>71</v>
      </c>
      <c r="D18" s="117">
        <v>16806.72</v>
      </c>
      <c r="E18" s="98"/>
      <c r="F18" s="97" t="s">
        <v>126</v>
      </c>
      <c r="G18" s="97" t="s">
        <v>125</v>
      </c>
      <c r="H18" s="96" t="s">
        <v>121</v>
      </c>
      <c r="I18" s="2"/>
    </row>
    <row r="19" spans="1:9" ht="63.75" customHeight="1" x14ac:dyDescent="0.25">
      <c r="A19" s="96">
        <v>3</v>
      </c>
      <c r="B19" s="97" t="s">
        <v>115</v>
      </c>
      <c r="C19" s="97" t="s">
        <v>157</v>
      </c>
      <c r="D19" s="167">
        <v>1680.67</v>
      </c>
      <c r="E19" s="98"/>
      <c r="F19" s="97" t="s">
        <v>126</v>
      </c>
      <c r="G19" s="97" t="s">
        <v>127</v>
      </c>
      <c r="H19" s="96" t="s">
        <v>121</v>
      </c>
      <c r="I19" s="2"/>
    </row>
    <row r="20" spans="1:9" ht="32.25" customHeight="1" thickBot="1" x14ac:dyDescent="0.3">
      <c r="A20" s="222" t="s">
        <v>152</v>
      </c>
      <c r="B20" s="223"/>
      <c r="C20" s="224"/>
      <c r="D20" s="146">
        <f>D17+D18+D19</f>
        <v>22689.07</v>
      </c>
      <c r="E20" s="64"/>
      <c r="F20" s="66"/>
      <c r="G20" s="65"/>
      <c r="H20" s="67"/>
      <c r="I20" s="2"/>
    </row>
    <row r="21" spans="1:9" ht="16.5" thickBot="1" x14ac:dyDescent="0.3">
      <c r="A21" s="225" t="s">
        <v>72</v>
      </c>
      <c r="B21" s="225"/>
      <c r="C21" s="225"/>
      <c r="D21" s="68">
        <f>D15+D20</f>
        <v>94457.97</v>
      </c>
      <c r="E21" s="68"/>
      <c r="F21" s="226"/>
      <c r="G21" s="227"/>
      <c r="H21" s="228"/>
      <c r="I21" s="2"/>
    </row>
    <row r="22" spans="1:9" ht="15.75" customHeight="1" x14ac:dyDescent="0.25">
      <c r="A22" s="229" t="s">
        <v>4</v>
      </c>
      <c r="B22" s="230"/>
      <c r="C22" s="230"/>
      <c r="D22" s="230"/>
      <c r="E22" s="230"/>
      <c r="F22" s="230"/>
      <c r="G22" s="230"/>
      <c r="H22" s="231"/>
      <c r="I22" s="2"/>
    </row>
    <row r="23" spans="1:9" ht="15.6" x14ac:dyDescent="0.3">
      <c r="A23" s="232" t="s">
        <v>90</v>
      </c>
      <c r="B23" s="233"/>
      <c r="C23" s="233"/>
      <c r="D23" s="233"/>
      <c r="E23" s="233"/>
      <c r="F23" s="233"/>
      <c r="G23" s="233"/>
      <c r="H23" s="234"/>
      <c r="I23" s="2"/>
    </row>
    <row r="24" spans="1:9" ht="39.6" x14ac:dyDescent="0.3">
      <c r="A24" s="96">
        <v>1</v>
      </c>
      <c r="B24" s="97" t="s">
        <v>116</v>
      </c>
      <c r="C24" s="97">
        <v>64210000</v>
      </c>
      <c r="D24" s="152">
        <v>2016.8</v>
      </c>
      <c r="E24" s="98"/>
      <c r="F24" s="97" t="s">
        <v>126</v>
      </c>
      <c r="G24" s="97" t="s">
        <v>156</v>
      </c>
      <c r="H24" s="96" t="s">
        <v>122</v>
      </c>
      <c r="I24" s="2"/>
    </row>
    <row r="25" spans="1:9" ht="52.8" x14ac:dyDescent="0.3">
      <c r="A25" s="96">
        <v>2</v>
      </c>
      <c r="B25" s="97" t="s">
        <v>131</v>
      </c>
      <c r="C25" s="97" t="s">
        <v>95</v>
      </c>
      <c r="D25" s="152">
        <v>16000</v>
      </c>
      <c r="E25" s="98"/>
      <c r="F25" s="97" t="s">
        <v>126</v>
      </c>
      <c r="G25" s="97" t="s">
        <v>153</v>
      </c>
      <c r="H25" s="96" t="s">
        <v>122</v>
      </c>
      <c r="I25" s="2"/>
    </row>
    <row r="26" spans="1:9" ht="36.75" customHeight="1" thickBot="1" x14ac:dyDescent="0.35">
      <c r="A26" s="222" t="s">
        <v>154</v>
      </c>
      <c r="B26" s="223"/>
      <c r="C26" s="224"/>
      <c r="D26" s="179">
        <f>D24+D25</f>
        <v>18016.8</v>
      </c>
      <c r="E26" s="180"/>
      <c r="F26" s="181"/>
      <c r="G26" s="182"/>
      <c r="H26" s="183"/>
      <c r="I26" s="2"/>
    </row>
    <row r="27" spans="1:9" ht="16.2" thickBot="1" x14ac:dyDescent="0.35">
      <c r="A27" s="218" t="s">
        <v>73</v>
      </c>
      <c r="B27" s="218"/>
      <c r="C27" s="218"/>
      <c r="D27" s="72">
        <f>D26</f>
        <v>18016.8</v>
      </c>
      <c r="E27" s="74"/>
      <c r="F27" s="219"/>
      <c r="G27" s="220"/>
      <c r="H27" s="221"/>
      <c r="I27" s="2"/>
    </row>
    <row r="28" spans="1:9" ht="16.2" thickBot="1" x14ac:dyDescent="0.35">
      <c r="A28" s="216" t="s">
        <v>74</v>
      </c>
      <c r="B28" s="217"/>
      <c r="C28" s="217"/>
      <c r="D28" s="73">
        <f>D21+D27</f>
        <v>112474.77</v>
      </c>
      <c r="E28" s="69"/>
      <c r="F28" s="69"/>
      <c r="G28" s="69"/>
      <c r="H28" s="70"/>
    </row>
    <row r="35" ht="14.25" customHeight="1" x14ac:dyDescent="0.25"/>
  </sheetData>
  <mergeCells count="21">
    <mergeCell ref="A7:A8"/>
    <mergeCell ref="B7:B8"/>
    <mergeCell ref="C7:C8"/>
    <mergeCell ref="D7:D8"/>
    <mergeCell ref="F7:F8"/>
    <mergeCell ref="D5:F5"/>
    <mergeCell ref="A28:C28"/>
    <mergeCell ref="A27:C27"/>
    <mergeCell ref="F27:H27"/>
    <mergeCell ref="A20:C20"/>
    <mergeCell ref="A21:C21"/>
    <mergeCell ref="F21:H21"/>
    <mergeCell ref="A22:H22"/>
    <mergeCell ref="A23:H23"/>
    <mergeCell ref="A26:C26"/>
    <mergeCell ref="G7:G8"/>
    <mergeCell ref="H7:H8"/>
    <mergeCell ref="A9:H9"/>
    <mergeCell ref="A10:H10"/>
    <mergeCell ref="A15:C15"/>
    <mergeCell ref="A16:H16"/>
  </mergeCells>
  <pageMargins left="0.70866141732283472" right="0.70866141732283472" top="0.74803149606299213" bottom="0.74803149606299213" header="0.31496062992125984" footer="0.31496062992125984"/>
  <pageSetup paperSize="9" scale="7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Foaie2</vt:lpstr>
      <vt:lpstr>Foaie3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2023-01-16T07:09:25Z</dcterms:modified>
</cp:coreProperties>
</file>